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Юные авиаторы 2019\Заявка Кулебаки\"/>
    </mc:Choice>
  </mc:AlternateContent>
  <bookViews>
    <workbookView xWindow="0" yWindow="0" windowWidth="20490" windowHeight="7755" firstSheet="2" activeTab="2"/>
  </bookViews>
  <sheets>
    <sheet name="2 возрастная группа (3)" sheetId="9" r:id="rId1"/>
    <sheet name="регистрация" sheetId="1" r:id="rId2"/>
    <sheet name="Командный протокол" sheetId="2" r:id="rId3"/>
    <sheet name="1 возрастная группа" sheetId="3" r:id="rId4"/>
    <sheet name="2 возрастная группа" sheetId="7" r:id="rId5"/>
    <sheet name="3 возрастная группа" sheetId="8" r:id="rId6"/>
    <sheet name="Семейные команды1" sheetId="10" r:id="rId7"/>
    <sheet name="Резиномоторная модель" sheetId="12" r:id="rId8"/>
    <sheet name="Планер" sheetId="11" r:id="rId9"/>
  </sheets>
  <definedNames>
    <definedName name="_xlnm._FilterDatabase" localSheetId="3" hidden="1">'1 возрастная группа'!$A$2:$M$2</definedName>
    <definedName name="_xlnm._FilterDatabase" localSheetId="4" hidden="1">'2 возрастная группа'!$A$2:$L$2</definedName>
    <definedName name="_xlnm._FilterDatabase" localSheetId="5" hidden="1">'3 возрастная группа'!$A$2:$M$2</definedName>
    <definedName name="_xlnm._FilterDatabase" localSheetId="2" hidden="1">'Командный протокол'!$A$2:$H$2</definedName>
    <definedName name="_xlnm._FilterDatabase" localSheetId="1" hidden="1">регистрация!$A$2:$G$71</definedName>
    <definedName name="_xlnm._FilterDatabase" localSheetId="6" hidden="1">'Семейные команды1'!$A$2:$O$2</definedName>
    <definedName name="_xlnm.Print_Area" localSheetId="3">'1 возрастная группа'!$A$1:$M$16</definedName>
    <definedName name="_xlnm.Print_Area" localSheetId="4">'2 возрастная группа'!$A$1:$L$17</definedName>
    <definedName name="_xlnm.Print_Area" localSheetId="5">'3 возрастная группа'!$A$1:$M$23</definedName>
    <definedName name="_xlnm.Print_Area" localSheetId="2">'Командный протокол'!$A$1:$H$16</definedName>
    <definedName name="_xlnm.Print_Area" localSheetId="8">Планер!$A$1:$L$4</definedName>
    <definedName name="_xlnm.Print_Area" localSheetId="1">регистрация!$A$1:$G$38</definedName>
    <definedName name="_xlnm.Print_Area" localSheetId="7">'Резиномоторная модель'!$A$1:$L$3</definedName>
    <definedName name="_xlnm.Print_Area" localSheetId="6">'Семейные команды1'!$A$1:$O$19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K18" i="8"/>
  <c r="K20" i="8"/>
  <c r="G14" i="2"/>
  <c r="G11" i="2"/>
  <c r="G5" i="2"/>
  <c r="J14" i="7"/>
  <c r="J12" i="7"/>
  <c r="J10" i="7"/>
  <c r="J16" i="7"/>
  <c r="M16" i="10" l="1"/>
  <c r="J11" i="3"/>
  <c r="M11" i="3" s="1"/>
  <c r="J3" i="3"/>
  <c r="M3" i="3" s="1"/>
  <c r="J4" i="3"/>
  <c r="M4" i="3" s="1"/>
  <c r="J7" i="3"/>
  <c r="M7" i="3" s="1"/>
  <c r="J14" i="3"/>
  <c r="M14" i="3" s="1"/>
  <c r="J10" i="3"/>
  <c r="M10" i="3" s="1"/>
  <c r="J9" i="3"/>
  <c r="M9" i="3" s="1"/>
  <c r="J8" i="3"/>
  <c r="M8" i="3" s="1"/>
  <c r="J5" i="3"/>
  <c r="M5" i="3" s="1"/>
  <c r="J13" i="3"/>
  <c r="M13" i="3" s="1"/>
  <c r="J16" i="3"/>
  <c r="M16" i="3" s="1"/>
  <c r="J15" i="3"/>
  <c r="M15" i="3" s="1"/>
  <c r="J12" i="3"/>
  <c r="J6" i="3"/>
  <c r="M6" i="3" s="1"/>
  <c r="M12" i="10" l="1"/>
  <c r="M10" i="10"/>
  <c r="M5" i="10"/>
  <c r="M17" i="10"/>
  <c r="M9" i="10"/>
  <c r="M7" i="10"/>
  <c r="M19" i="10"/>
  <c r="M6" i="10"/>
  <c r="M3" i="10"/>
  <c r="K16" i="8"/>
  <c r="K10" i="8"/>
  <c r="K23" i="8"/>
  <c r="G9" i="2"/>
  <c r="G15" i="2"/>
  <c r="G4" i="2"/>
  <c r="G13" i="2"/>
  <c r="G16" i="2"/>
  <c r="G12" i="2"/>
  <c r="G6" i="2" l="1"/>
  <c r="J3" i="12"/>
  <c r="J4" i="11"/>
  <c r="J3" i="11"/>
  <c r="J7" i="7" l="1"/>
  <c r="M8" i="10"/>
  <c r="K8" i="8"/>
  <c r="M15" i="10"/>
  <c r="M4" i="10"/>
  <c r="K14" i="8"/>
  <c r="K3" i="8"/>
  <c r="K22" i="8"/>
  <c r="K15" i="8"/>
  <c r="G8" i="2"/>
  <c r="G10" i="2"/>
  <c r="G3" i="2"/>
  <c r="G7" i="2"/>
  <c r="M18" i="10"/>
  <c r="M14" i="10"/>
  <c r="M11" i="10"/>
  <c r="M13" i="10"/>
  <c r="J15" i="7"/>
  <c r="K4" i="8"/>
  <c r="J4" i="7"/>
  <c r="K12" i="8"/>
  <c r="K6" i="8"/>
  <c r="K11" i="8"/>
  <c r="K17" i="8"/>
  <c r="K5" i="8"/>
  <c r="K21" i="8"/>
  <c r="K19" i="8"/>
  <c r="K9" i="8"/>
  <c r="K7" i="8"/>
  <c r="M22" i="9"/>
  <c r="J22" i="9"/>
  <c r="M21" i="9"/>
  <c r="J21" i="9"/>
  <c r="M20" i="9"/>
  <c r="J20" i="9"/>
  <c r="M19" i="9"/>
  <c r="J19" i="9"/>
  <c r="M18" i="9"/>
  <c r="J18" i="9"/>
  <c r="M17" i="9"/>
  <c r="J17" i="9"/>
  <c r="M16" i="9"/>
  <c r="J16" i="9"/>
  <c r="M15" i="9"/>
  <c r="J15" i="9"/>
  <c r="M14" i="9"/>
  <c r="J14" i="9"/>
  <c r="M13" i="9"/>
  <c r="J13" i="9"/>
  <c r="M12" i="9"/>
  <c r="J12" i="9"/>
  <c r="M11" i="9"/>
  <c r="J11" i="9"/>
  <c r="M10" i="9"/>
  <c r="J10" i="9"/>
  <c r="M9" i="9"/>
  <c r="J9" i="9"/>
  <c r="M8" i="9"/>
  <c r="J8" i="9"/>
  <c r="M7" i="9"/>
  <c r="J7" i="9"/>
  <c r="M6" i="9"/>
  <c r="J6" i="9"/>
  <c r="M5" i="9"/>
  <c r="J5" i="9"/>
  <c r="M4" i="9"/>
  <c r="J4" i="9"/>
  <c r="M3" i="9"/>
  <c r="J3" i="9"/>
  <c r="J8" i="7"/>
  <c r="J17" i="7"/>
  <c r="J9" i="7"/>
  <c r="J6" i="7"/>
  <c r="J13" i="7"/>
  <c r="J11" i="7"/>
  <c r="J3" i="7"/>
  <c r="J5" i="7"/>
  <c r="L10" i="7" l="1"/>
  <c r="L3" i="7"/>
  <c r="L16" i="7"/>
  <c r="L12" i="7"/>
  <c r="L14" i="7"/>
  <c r="L9" i="7"/>
  <c r="L4" i="7"/>
  <c r="L17" i="7"/>
  <c r="L8" i="7"/>
  <c r="L15" i="7"/>
  <c r="L11" i="7"/>
  <c r="L13" i="7"/>
  <c r="L5" i="7"/>
  <c r="L6" i="7"/>
  <c r="L7" i="7"/>
  <c r="M18" i="8"/>
  <c r="M13" i="8"/>
  <c r="M9" i="8"/>
  <c r="M17" i="8"/>
  <c r="M21" i="8"/>
  <c r="M22" i="8"/>
  <c r="M19" i="8"/>
  <c r="M5" i="8"/>
  <c r="M11" i="8"/>
  <c r="M3" i="8"/>
  <c r="M23" i="8"/>
  <c r="M10" i="8"/>
  <c r="M16" i="8"/>
  <c r="M8" i="8"/>
  <c r="M15" i="8"/>
  <c r="M4" i="8"/>
</calcChain>
</file>

<file path=xl/sharedStrings.xml><?xml version="1.0" encoding="utf-8"?>
<sst xmlns="http://schemas.openxmlformats.org/spreadsheetml/2006/main" count="739" uniqueCount="161">
  <si>
    <t>Район/городской округ</t>
  </si>
  <si>
    <t>Образовательная организация</t>
  </si>
  <si>
    <t>Ф.И.О. педагога</t>
  </si>
  <si>
    <t>Ф.И. обучающегося</t>
  </si>
  <si>
    <t>Дата рождения</t>
  </si>
  <si>
    <t>Возрастная группа</t>
  </si>
  <si>
    <t>Контактная информация</t>
  </si>
  <si>
    <t>Район</t>
  </si>
  <si>
    <t>Учреждение</t>
  </si>
  <si>
    <t>Ф.И.О. Педагога</t>
  </si>
  <si>
    <t xml:space="preserve">I </t>
  </si>
  <si>
    <t>II</t>
  </si>
  <si>
    <t>III</t>
  </si>
  <si>
    <t>Результат</t>
  </si>
  <si>
    <t>Место</t>
  </si>
  <si>
    <t>Л</t>
  </si>
  <si>
    <t>К</t>
  </si>
  <si>
    <t>Ф.И.О. участника</t>
  </si>
  <si>
    <t>1 тур</t>
  </si>
  <si>
    <t>2 тур</t>
  </si>
  <si>
    <t>3 тур</t>
  </si>
  <si>
    <t>Перелет</t>
  </si>
  <si>
    <t>Командное</t>
  </si>
  <si>
    <t>Областной конкурс юных авиамоделистов "Лети, модель"                                                                                                                                           7 февраля 2018 год Н.Новгород                                                                                                                                                                             2 возрастная группа                                                                                                                                                                                         Главный судья Котов Е.Л.  ___________          Секретарь Сахарова Е.А.____________</t>
  </si>
  <si>
    <t>Коэфициент</t>
  </si>
  <si>
    <t>Ф.И. обучающегося/родителя</t>
  </si>
  <si>
    <t>Запуск ребенка 1</t>
  </si>
  <si>
    <t>Запуск взрослого 1</t>
  </si>
  <si>
    <t>Запуск ребенка 2</t>
  </si>
  <si>
    <t>Запуск взрослого 2</t>
  </si>
  <si>
    <t>Запуск ребенка 3</t>
  </si>
  <si>
    <t>Запуск взрослого 3</t>
  </si>
  <si>
    <t>Семейные команды</t>
  </si>
  <si>
    <t>Резиномоторная модель</t>
  </si>
  <si>
    <t>Планер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</si>
  <si>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Планер            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</si>
  <si>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Резиномотрная модель               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</si>
  <si>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Семейные команды          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</si>
  <si>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3 возрастная группа           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</si>
  <si>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2 возрастная группа            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</si>
  <si>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1 возрастная группа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</si>
  <si>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Областное первенство по авиамоделизму "Юные авиаторы"                                                                                                                                                                                                                                14 февраля 2019 год г.о.г.Кулебаки                                                                                                                                                                                                  Командное первенство                                                                                                                                                                                                                            Главный судья Смирнов А.А.  ___________          Секретарь Сахарова Е.А.____________</t>
  </si>
  <si>
    <t>Регистрация участников областного областного первенства по авиамоделизму "Юные авиаторы" г.о.г. Кулебаки 14 февраля 2019 года</t>
  </si>
  <si>
    <t>г.о. Навашинский</t>
  </si>
  <si>
    <t>МБОУДО "ДДТ"</t>
  </si>
  <si>
    <t>Иванов Антон Федорович</t>
  </si>
  <si>
    <t>Аганин Семен</t>
  </si>
  <si>
    <t>Алимкин Антон</t>
  </si>
  <si>
    <t>Бухонин Александр</t>
  </si>
  <si>
    <t>Рогожин Илья</t>
  </si>
  <si>
    <t>Семейная команда</t>
  </si>
  <si>
    <t>Есин Владислав</t>
  </si>
  <si>
    <t>Бухонин Александр  Бухонин Константин Николаевич</t>
  </si>
  <si>
    <t>Алимкин Антон   Алимкин Роман Владимирович</t>
  </si>
  <si>
    <t>Сосновский район</t>
  </si>
  <si>
    <t>МБОУ ДО "Дом детского творчества"</t>
  </si>
  <si>
    <t>Вершинин Александр Николаевич</t>
  </si>
  <si>
    <t>Макаров Артем</t>
  </si>
  <si>
    <t>Акимцев Кирилл</t>
  </si>
  <si>
    <t>Кошелев Антон</t>
  </si>
  <si>
    <t>г.о.г. Кулебаки</t>
  </si>
  <si>
    <t>МБУ ДО «КЦДТТ»</t>
  </si>
  <si>
    <t>МБУ ДО «КЦДТТ» 1</t>
  </si>
  <si>
    <t>Аникина Светлана Александровна</t>
  </si>
  <si>
    <t>Железцова Татьяна Владимировна</t>
  </si>
  <si>
    <t>Черепенин Иван</t>
  </si>
  <si>
    <t>Струкова Светлана</t>
  </si>
  <si>
    <t>Соколов Артем</t>
  </si>
  <si>
    <t>МБУ ДО «КЦДТТ» 2</t>
  </si>
  <si>
    <t>МБУ ДО «КЦДТТ» 3</t>
  </si>
  <si>
    <t xml:space="preserve">Железцова Татьяна Владимировна   Лисичкин Анатолий
Александрович
</t>
  </si>
  <si>
    <t xml:space="preserve">Лисичкин Анатолий
Александрович
</t>
  </si>
  <si>
    <t>Поликарпов Александр</t>
  </si>
  <si>
    <t>Самойлов Максим</t>
  </si>
  <si>
    <t>Алаббасов Руслан</t>
  </si>
  <si>
    <t>МБУ ДО «КЦДТТ» 4</t>
  </si>
  <si>
    <t>МБУ ДО «КЦДТТ» 5</t>
  </si>
  <si>
    <t>МБУ ДО «КЦДТТ» 6</t>
  </si>
  <si>
    <t>Лисичкин Анатолий Александрович</t>
  </si>
  <si>
    <t>Страхов Илья</t>
  </si>
  <si>
    <t>Емелин Егор</t>
  </si>
  <si>
    <t>Черноносов Иван</t>
  </si>
  <si>
    <t>Самойлова Ольга Васильевна</t>
  </si>
  <si>
    <t>Семенов Алексей Александрович</t>
  </si>
  <si>
    <t>Самойлов Дмитрий</t>
  </si>
  <si>
    <t>Денисова Дарья</t>
  </si>
  <si>
    <t>Мигунов Вячеслав</t>
  </si>
  <si>
    <t>Самойлова Ольга Васильевна  Железцова Татьяна Владимировна   Семенов Алексей Александрович</t>
  </si>
  <si>
    <t>Марков Семен</t>
  </si>
  <si>
    <t xml:space="preserve">Марков Матвей </t>
  </si>
  <si>
    <t xml:space="preserve">Зуева Ольга 
Васильевна
</t>
  </si>
  <si>
    <t>Середенин Матвей</t>
  </si>
  <si>
    <t>Суроегин Андрей</t>
  </si>
  <si>
    <t>Коровин Михаил</t>
  </si>
  <si>
    <t>Самойлова Ольга Васильевна                     Зуева Ольга 
Васильевна
Семенов Алексей Александрович</t>
  </si>
  <si>
    <t>Середенин Глеб</t>
  </si>
  <si>
    <t>Столяров Руслан</t>
  </si>
  <si>
    <t>Савелькаев Даниил</t>
  </si>
  <si>
    <t>Вострилова Карина</t>
  </si>
  <si>
    <t>Сычев Максим</t>
  </si>
  <si>
    <t>Голубева Татьяна</t>
  </si>
  <si>
    <t>Карнаева Алина</t>
  </si>
  <si>
    <t>Нищенкин Артем Александрович и Черепенин Иван</t>
  </si>
  <si>
    <t>Самойлова Ольга Васильевна и Самойлов Максим</t>
  </si>
  <si>
    <t>Вострилов Павел Николаевич и Вострилова Карина</t>
  </si>
  <si>
    <t>Самойлова Ольга Васильевна и Самойлов Дмитрий</t>
  </si>
  <si>
    <t>Маркова Наталья Васильевна и Марков Семен</t>
  </si>
  <si>
    <t>Маркова Наталья Васильевна и Марков Матвей</t>
  </si>
  <si>
    <t>Ардатовский район</t>
  </si>
  <si>
    <t>МБОУ АСШ № 2</t>
  </si>
  <si>
    <t>Лапин Павел Владимирович</t>
  </si>
  <si>
    <t>Симанов Иван</t>
  </si>
  <si>
    <t>г.о.г. Выкса</t>
  </si>
  <si>
    <t>МБУ ДО "ДЮЦ "ТЕМП"</t>
  </si>
  <si>
    <t>Коновалова Татьяна Михайловна</t>
  </si>
  <si>
    <t>Шаповалов Даниил</t>
  </si>
  <si>
    <t>Шаронова Ольга Алексеевна</t>
  </si>
  <si>
    <t>Шаронов Сергей Павлович</t>
  </si>
  <si>
    <t>МБУ ДО "Дом творчества"</t>
  </si>
  <si>
    <t>МБОУ СШ п. Дружба</t>
  </si>
  <si>
    <t>Зайцева Елена Ивановна</t>
  </si>
  <si>
    <t>Лашманова Алла Валентиновна</t>
  </si>
  <si>
    <t>Самсонов Ярослав</t>
  </si>
  <si>
    <t>Челик Лютфи</t>
  </si>
  <si>
    <t>Диков Матвей</t>
  </si>
  <si>
    <t>Грунин Никита</t>
  </si>
  <si>
    <t>Баранов Степан</t>
  </si>
  <si>
    <t>Челик Лютфи Орханович
Челик Оксана Владимировна</t>
  </si>
  <si>
    <t>Карпов Алексей</t>
  </si>
  <si>
    <t>Грунин Олег</t>
  </si>
  <si>
    <t>Ерёмин Ярослав</t>
  </si>
  <si>
    <t>Пугачёв Матвей</t>
  </si>
  <si>
    <t>Ерёмин Ярослав Иванович
Ерёмин Иван Геннадьевич</t>
  </si>
  <si>
    <t>Пугачёва Маргарита Ивановна
Пугачёв Матвей Ильич</t>
  </si>
  <si>
    <t>Александров Дмитрий Евгеньевич
Александров Евгений</t>
  </si>
  <si>
    <t>Александров Дмитрий</t>
  </si>
  <si>
    <t>Михеев Арсений</t>
  </si>
  <si>
    <t>Астафьева Яна</t>
  </si>
  <si>
    <t>Новиков Илья</t>
  </si>
  <si>
    <t>МБОУ школа №8</t>
  </si>
  <si>
    <t>Желтов Игорь Александрович</t>
  </si>
  <si>
    <t xml:space="preserve">Кузьмин Егор </t>
  </si>
  <si>
    <t xml:space="preserve">Черемухин Максим </t>
  </si>
  <si>
    <t xml:space="preserve">Тараканов Кирилл </t>
  </si>
  <si>
    <t xml:space="preserve">Крюков Егор </t>
  </si>
  <si>
    <t xml:space="preserve">Сальников Дмитрий </t>
  </si>
  <si>
    <t xml:space="preserve">Крюков Егор 
Крюков Данил Дмитриевич
</t>
  </si>
  <si>
    <t>Зайцева Елена Ивановна   Лашманова Алла Валентиновна</t>
  </si>
  <si>
    <t>Вострилов Кирилл</t>
  </si>
  <si>
    <t>Зуев Вячеслав Геннадьевич и Суроегин Андрей</t>
  </si>
  <si>
    <t>Семейная команда Середенина Наталья Николаевна и Середенин Матвей</t>
  </si>
  <si>
    <t>Семейная команда Середенина Наталья Николаевна и Середенин Глеб</t>
  </si>
  <si>
    <t>Самойлова Ольга Васильевна   Железцова Татьяна Владимировна            Аникина Светлана Александровна</t>
  </si>
  <si>
    <t>Семенов Алексей Александрович        Аникина Светлана Александровна</t>
  </si>
  <si>
    <t>95 участников, 5 районов, 8  о.о.</t>
  </si>
  <si>
    <t>Привезенов Артемий</t>
  </si>
  <si>
    <t>Беспалова Арина</t>
  </si>
  <si>
    <t>Беспалова Арина   Беспалова Марина  Владимировна</t>
  </si>
  <si>
    <t>Шаповал Давид</t>
  </si>
  <si>
    <t>Семейная команда Середенина Татьяна Николаевна и Середенин Матвей</t>
  </si>
  <si>
    <t>Семейная команда Середенина Татьяна Николаевна и Середенин Глеб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</si>
</sst>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16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0" fillId="4" borderId="0" xfId="0" applyFill="1"/>
    <xf numFmtId="0" fontId="7" fillId="0" borderId="1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2" sqref="G12"/>
    </sheetView>
  </sheetViews>
  <sheetFormatPr defaultRowHeight="15" x14ac:dyDescent="0.25"/>
  <cols>
    <col min="1" max="1" width="2.5703125" customWidth="1"/>
    <col min="2" max="2" width="2.85546875" customWidth="1"/>
    <col min="3" max="3" width="12.28515625" customWidth="1"/>
    <col min="4" max="4" width="14.5703125" customWidth="1"/>
    <col min="5" max="6" width="15.28515625" customWidth="1"/>
    <col min="13" max="13" width="11.140625" customWidth="1"/>
  </cols>
  <sheetData>
    <row r="1" spans="1:13" ht="67.5" customHeight="1" x14ac:dyDescent="0.25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5.5" x14ac:dyDescent="0.25">
      <c r="A2" s="11" t="s">
        <v>15</v>
      </c>
      <c r="B2" s="11" t="s">
        <v>16</v>
      </c>
      <c r="C2" s="11" t="s">
        <v>17</v>
      </c>
      <c r="D2" s="11" t="s">
        <v>7</v>
      </c>
      <c r="E2" s="11" t="s">
        <v>8</v>
      </c>
      <c r="F2" s="11" t="s">
        <v>9</v>
      </c>
      <c r="G2" s="11" t="s">
        <v>18</v>
      </c>
      <c r="H2" s="11" t="s">
        <v>19</v>
      </c>
      <c r="I2" s="11" t="s">
        <v>20</v>
      </c>
      <c r="J2" s="11" t="s">
        <v>13</v>
      </c>
      <c r="K2" s="11" t="s">
        <v>21</v>
      </c>
      <c r="L2" s="11" t="s">
        <v>14</v>
      </c>
      <c r="M2" s="11" t="s">
        <v>22</v>
      </c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>
        <f>SUM(G3:I3)</f>
        <v>0</v>
      </c>
      <c r="K3" s="5"/>
      <c r="L3" s="5"/>
      <c r="M3" s="5" t="e">
        <f>TRUNC(K3/$K$3*1000)</f>
        <v>#DIV/0!</v>
      </c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>
        <f t="shared" ref="J4:J22" si="0">SUM(G4:I4)</f>
        <v>0</v>
      </c>
      <c r="K4" s="5"/>
      <c r="L4" s="5"/>
      <c r="M4" s="5" t="e">
        <f t="shared" ref="M4:M22" si="1">TRUNC(K4/$K$3*1000)</f>
        <v>#DIV/0!</v>
      </c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>
        <f t="shared" si="0"/>
        <v>0</v>
      </c>
      <c r="K5" s="5"/>
      <c r="L5" s="5"/>
      <c r="M5" s="5" t="e">
        <f t="shared" si="1"/>
        <v>#DIV/0!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>
        <f t="shared" si="0"/>
        <v>0</v>
      </c>
      <c r="K6" s="5"/>
      <c r="L6" s="5"/>
      <c r="M6" s="5" t="e">
        <f t="shared" si="1"/>
        <v>#DIV/0!</v>
      </c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>
        <f t="shared" si="0"/>
        <v>0</v>
      </c>
      <c r="K7" s="5"/>
      <c r="L7" s="5"/>
      <c r="M7" s="5" t="e">
        <f t="shared" si="1"/>
        <v>#DIV/0!</v>
      </c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>
        <f t="shared" si="0"/>
        <v>0</v>
      </c>
      <c r="K8" s="5"/>
      <c r="L8" s="5"/>
      <c r="M8" s="5" t="e">
        <f t="shared" si="1"/>
        <v>#DIV/0!</v>
      </c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>
        <f t="shared" si="0"/>
        <v>0</v>
      </c>
      <c r="K9" s="5"/>
      <c r="L9" s="5"/>
      <c r="M9" s="5" t="e">
        <f t="shared" si="1"/>
        <v>#DIV/0!</v>
      </c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>
        <f t="shared" si="0"/>
        <v>0</v>
      </c>
      <c r="K10" s="5"/>
      <c r="L10" s="5"/>
      <c r="M10" s="5" t="e">
        <f t="shared" si="1"/>
        <v>#DIV/0!</v>
      </c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>
        <f t="shared" si="0"/>
        <v>0</v>
      </c>
      <c r="K11" s="5"/>
      <c r="L11" s="5"/>
      <c r="M11" s="5" t="e">
        <f t="shared" si="1"/>
        <v>#DIV/0!</v>
      </c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f t="shared" si="0"/>
        <v>0</v>
      </c>
      <c r="K12" s="5"/>
      <c r="L12" s="5"/>
      <c r="M12" s="5" t="e">
        <f t="shared" si="1"/>
        <v>#DIV/0!</v>
      </c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f t="shared" si="0"/>
        <v>0</v>
      </c>
      <c r="K13" s="5"/>
      <c r="L13" s="5"/>
      <c r="M13" s="5" t="e">
        <f t="shared" si="1"/>
        <v>#DIV/0!</v>
      </c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f t="shared" si="0"/>
        <v>0</v>
      </c>
      <c r="K14" s="5"/>
      <c r="L14" s="5"/>
      <c r="M14" s="5" t="e">
        <f t="shared" si="1"/>
        <v>#DIV/0!</v>
      </c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f t="shared" si="0"/>
        <v>0</v>
      </c>
      <c r="K15" s="5"/>
      <c r="L15" s="5"/>
      <c r="M15" s="5" t="e">
        <f t="shared" si="1"/>
        <v>#DIV/0!</v>
      </c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f t="shared" si="0"/>
        <v>0</v>
      </c>
      <c r="K16" s="5"/>
      <c r="L16" s="5"/>
      <c r="M16" s="5" t="e">
        <f t="shared" si="1"/>
        <v>#DIV/0!</v>
      </c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f t="shared" si="0"/>
        <v>0</v>
      </c>
      <c r="K17" s="5"/>
      <c r="L17" s="5"/>
      <c r="M17" s="5" t="e">
        <f t="shared" si="1"/>
        <v>#DIV/0!</v>
      </c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f t="shared" si="0"/>
        <v>0</v>
      </c>
      <c r="K18" s="5"/>
      <c r="L18" s="5"/>
      <c r="M18" s="5" t="e">
        <f t="shared" si="1"/>
        <v>#DIV/0!</v>
      </c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f t="shared" si="0"/>
        <v>0</v>
      </c>
      <c r="K19" s="5"/>
      <c r="L19" s="5"/>
      <c r="M19" s="5" t="e">
        <f t="shared" si="1"/>
        <v>#DIV/0!</v>
      </c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f t="shared" si="0"/>
        <v>0</v>
      </c>
      <c r="K20" s="5"/>
      <c r="L20" s="5"/>
      <c r="M20" s="5" t="e">
        <f t="shared" si="1"/>
        <v>#DIV/0!</v>
      </c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f t="shared" si="0"/>
        <v>0</v>
      </c>
      <c r="K21" s="5"/>
      <c r="L21" s="5"/>
      <c r="M21" s="5" t="e">
        <f t="shared" si="1"/>
        <v>#DIV/0!</v>
      </c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f t="shared" si="0"/>
        <v>0</v>
      </c>
      <c r="K22" s="5"/>
      <c r="L22" s="5"/>
      <c r="M22" s="5" t="e">
        <f t="shared" si="1"/>
        <v>#DIV/0!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="80" zoomScaleNormal="80" workbookViewId="0">
      <selection activeCell="A3" sqref="A3:D3"/>
    </sheetView>
  </sheetViews>
  <sheetFormatPr defaultRowHeight="15" x14ac:dyDescent="0.25"/>
  <cols>
    <col min="1" max="1" width="17.7109375" style="1" customWidth="1"/>
    <col min="2" max="2" width="21.140625" style="1" customWidth="1"/>
    <col min="3" max="3" width="19.140625" style="1" customWidth="1"/>
    <col min="4" max="4" width="21.140625" style="1" customWidth="1"/>
    <col min="5" max="5" width="12.5703125" style="2" customWidth="1"/>
    <col min="6" max="6" width="16.42578125" style="1" customWidth="1"/>
    <col min="7" max="7" width="18.5703125" customWidth="1"/>
    <col min="9" max="9" width="20.5703125" customWidth="1"/>
  </cols>
  <sheetData>
    <row r="1" spans="1:8" ht="53.25" customHeight="1" x14ac:dyDescent="0.35">
      <c r="A1" s="73" t="s">
        <v>42</v>
      </c>
      <c r="B1" s="74"/>
      <c r="C1" s="74"/>
      <c r="D1" s="74"/>
      <c r="E1" s="74"/>
      <c r="F1" s="74"/>
      <c r="G1" s="75"/>
      <c r="H1" s="8" t="s">
        <v>154</v>
      </c>
    </row>
    <row r="2" spans="1:8" ht="25.5" x14ac:dyDescent="0.25">
      <c r="A2" s="4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</row>
    <row r="3" spans="1:8" ht="25.5" x14ac:dyDescent="0.25">
      <c r="A3" s="20" t="s">
        <v>43</v>
      </c>
      <c r="B3" s="20" t="s">
        <v>44</v>
      </c>
      <c r="C3" s="20" t="s">
        <v>45</v>
      </c>
      <c r="D3" s="4" t="s">
        <v>46</v>
      </c>
      <c r="E3" s="3">
        <v>40495</v>
      </c>
      <c r="F3" s="4">
        <v>1</v>
      </c>
      <c r="G3" s="21"/>
    </row>
    <row r="4" spans="1:8" ht="25.5" x14ac:dyDescent="0.25">
      <c r="A4" s="20" t="s">
        <v>43</v>
      </c>
      <c r="B4" s="20" t="s">
        <v>44</v>
      </c>
      <c r="C4" s="20" t="s">
        <v>45</v>
      </c>
      <c r="D4" s="4" t="s">
        <v>47</v>
      </c>
      <c r="E4" s="3">
        <v>40424</v>
      </c>
      <c r="F4" s="22">
        <v>1</v>
      </c>
      <c r="G4" s="23"/>
    </row>
    <row r="5" spans="1:8" ht="26.25" customHeight="1" x14ac:dyDescent="0.25">
      <c r="A5" s="20" t="s">
        <v>43</v>
      </c>
      <c r="B5" s="20" t="s">
        <v>44</v>
      </c>
      <c r="C5" s="20" t="s">
        <v>45</v>
      </c>
      <c r="D5" s="4" t="s">
        <v>48</v>
      </c>
      <c r="E5" s="3">
        <v>39475</v>
      </c>
      <c r="F5" s="24">
        <v>3</v>
      </c>
      <c r="G5" s="23"/>
    </row>
    <row r="6" spans="1:8" ht="25.5" x14ac:dyDescent="0.25">
      <c r="A6" s="20" t="s">
        <v>43</v>
      </c>
      <c r="B6" s="20" t="s">
        <v>44</v>
      </c>
      <c r="C6" s="20" t="s">
        <v>45</v>
      </c>
      <c r="D6" s="4" t="s">
        <v>49</v>
      </c>
      <c r="E6" s="3">
        <v>39058</v>
      </c>
      <c r="F6" s="28">
        <v>3</v>
      </c>
      <c r="G6" s="23"/>
    </row>
    <row r="7" spans="1:8" ht="25.5" x14ac:dyDescent="0.25">
      <c r="A7" s="20" t="s">
        <v>43</v>
      </c>
      <c r="B7" s="20" t="s">
        <v>44</v>
      </c>
      <c r="C7" s="20" t="s">
        <v>45</v>
      </c>
      <c r="D7" s="4" t="s">
        <v>51</v>
      </c>
      <c r="E7" s="3">
        <v>38463</v>
      </c>
      <c r="F7" s="24">
        <v>3</v>
      </c>
      <c r="G7" s="23"/>
    </row>
    <row r="8" spans="1:8" ht="52.5" customHeight="1" x14ac:dyDescent="0.25">
      <c r="A8" s="20" t="s">
        <v>43</v>
      </c>
      <c r="B8" s="20" t="s">
        <v>44</v>
      </c>
      <c r="C8" s="20" t="s">
        <v>45</v>
      </c>
      <c r="D8" s="4" t="s">
        <v>52</v>
      </c>
      <c r="E8" s="3"/>
      <c r="F8" s="24" t="s">
        <v>50</v>
      </c>
      <c r="G8" s="25"/>
    </row>
    <row r="9" spans="1:8" ht="38.25" customHeight="1" x14ac:dyDescent="0.25">
      <c r="A9" s="20" t="s">
        <v>43</v>
      </c>
      <c r="B9" s="20" t="s">
        <v>44</v>
      </c>
      <c r="C9" s="20" t="s">
        <v>45</v>
      </c>
      <c r="D9" s="4" t="s">
        <v>53</v>
      </c>
      <c r="E9" s="3"/>
      <c r="F9" s="24" t="s">
        <v>32</v>
      </c>
      <c r="G9" s="23"/>
    </row>
    <row r="10" spans="1:8" ht="25.5" x14ac:dyDescent="0.25">
      <c r="A10" s="20" t="s">
        <v>54</v>
      </c>
      <c r="B10" s="20" t="s">
        <v>55</v>
      </c>
      <c r="C10" s="20" t="s">
        <v>56</v>
      </c>
      <c r="D10" s="4" t="s">
        <v>57</v>
      </c>
      <c r="E10" s="3">
        <v>40286</v>
      </c>
      <c r="F10" s="4">
        <v>1</v>
      </c>
      <c r="G10" s="18"/>
    </row>
    <row r="11" spans="1:8" ht="25.5" x14ac:dyDescent="0.25">
      <c r="A11" s="32" t="s">
        <v>54</v>
      </c>
      <c r="B11" s="32" t="s">
        <v>55</v>
      </c>
      <c r="C11" s="32" t="s">
        <v>56</v>
      </c>
      <c r="D11" s="39" t="s">
        <v>58</v>
      </c>
      <c r="E11" s="40">
        <v>39730</v>
      </c>
      <c r="F11" s="39">
        <v>2</v>
      </c>
      <c r="G11" s="41"/>
    </row>
    <row r="12" spans="1:8" ht="25.5" x14ac:dyDescent="0.25">
      <c r="A12" s="32" t="s">
        <v>54</v>
      </c>
      <c r="B12" s="32" t="s">
        <v>55</v>
      </c>
      <c r="C12" s="32" t="s">
        <v>56</v>
      </c>
      <c r="D12" s="39" t="s">
        <v>59</v>
      </c>
      <c r="E12" s="40">
        <v>38436</v>
      </c>
      <c r="F12" s="39">
        <v>3</v>
      </c>
      <c r="G12" s="41"/>
    </row>
    <row r="13" spans="1:8" ht="25.5" x14ac:dyDescent="0.25">
      <c r="A13" s="32" t="s">
        <v>60</v>
      </c>
      <c r="B13" s="32" t="s">
        <v>62</v>
      </c>
      <c r="C13" s="32" t="s">
        <v>82</v>
      </c>
      <c r="D13" s="39" t="s">
        <v>95</v>
      </c>
      <c r="E13" s="40">
        <v>40491</v>
      </c>
      <c r="F13" s="39">
        <v>1</v>
      </c>
      <c r="G13" s="41"/>
    </row>
    <row r="14" spans="1:8" ht="25.5" x14ac:dyDescent="0.25">
      <c r="A14" s="32" t="s">
        <v>60</v>
      </c>
      <c r="B14" s="32" t="s">
        <v>62</v>
      </c>
      <c r="C14" s="32" t="s">
        <v>64</v>
      </c>
      <c r="D14" s="39" t="s">
        <v>66</v>
      </c>
      <c r="E14" s="40">
        <v>40541</v>
      </c>
      <c r="F14" s="39">
        <v>2</v>
      </c>
      <c r="G14" s="42"/>
    </row>
    <row r="15" spans="1:8" ht="30" customHeight="1" x14ac:dyDescent="0.25">
      <c r="A15" s="32" t="s">
        <v>60</v>
      </c>
      <c r="B15" s="32" t="s">
        <v>62</v>
      </c>
      <c r="C15" s="32" t="s">
        <v>63</v>
      </c>
      <c r="D15" s="39" t="s">
        <v>67</v>
      </c>
      <c r="E15" s="40">
        <v>39097</v>
      </c>
      <c r="F15" s="39">
        <v>3</v>
      </c>
      <c r="G15" s="42"/>
    </row>
    <row r="16" spans="1:8" ht="25.5" x14ac:dyDescent="0.25">
      <c r="A16" s="32" t="s">
        <v>60</v>
      </c>
      <c r="B16" s="32" t="s">
        <v>68</v>
      </c>
      <c r="C16" s="32" t="s">
        <v>64</v>
      </c>
      <c r="D16" s="39" t="s">
        <v>72</v>
      </c>
      <c r="E16" s="40">
        <v>40597</v>
      </c>
      <c r="F16" s="39">
        <v>1</v>
      </c>
      <c r="G16" s="23"/>
    </row>
    <row r="17" spans="1:7" ht="30" customHeight="1" x14ac:dyDescent="0.25">
      <c r="A17" s="32" t="s">
        <v>60</v>
      </c>
      <c r="B17" s="32" t="s">
        <v>68</v>
      </c>
      <c r="C17" s="32" t="s">
        <v>71</v>
      </c>
      <c r="D17" s="39" t="s">
        <v>73</v>
      </c>
      <c r="E17" s="40">
        <v>39761</v>
      </c>
      <c r="F17" s="43">
        <v>2</v>
      </c>
      <c r="G17" s="23"/>
    </row>
    <row r="18" spans="1:7" ht="30" customHeight="1" x14ac:dyDescent="0.25">
      <c r="A18" s="32" t="s">
        <v>60</v>
      </c>
      <c r="B18" s="32" t="s">
        <v>68</v>
      </c>
      <c r="C18" s="32" t="s">
        <v>71</v>
      </c>
      <c r="D18" s="39" t="s">
        <v>74</v>
      </c>
      <c r="E18" s="40">
        <v>38955</v>
      </c>
      <c r="F18" s="39">
        <v>3</v>
      </c>
      <c r="G18" s="23"/>
    </row>
    <row r="19" spans="1:7" ht="25.5" x14ac:dyDescent="0.25">
      <c r="A19" s="32" t="s">
        <v>60</v>
      </c>
      <c r="B19" s="32" t="s">
        <v>69</v>
      </c>
      <c r="C19" s="32" t="s">
        <v>64</v>
      </c>
      <c r="D19" s="39" t="s">
        <v>79</v>
      </c>
      <c r="E19" s="40">
        <v>40368</v>
      </c>
      <c r="F19" s="43">
        <v>1</v>
      </c>
      <c r="G19" s="23"/>
    </row>
    <row r="20" spans="1:7" ht="25.5" x14ac:dyDescent="0.25">
      <c r="A20" s="32" t="s">
        <v>60</v>
      </c>
      <c r="B20" s="32" t="s">
        <v>69</v>
      </c>
      <c r="C20" s="32" t="s">
        <v>64</v>
      </c>
      <c r="D20" s="39" t="s">
        <v>80</v>
      </c>
      <c r="E20" s="40">
        <v>39982</v>
      </c>
      <c r="F20" s="39">
        <v>2</v>
      </c>
      <c r="G20" s="23"/>
    </row>
    <row r="21" spans="1:7" ht="25.5" x14ac:dyDescent="0.25">
      <c r="A21" s="32" t="s">
        <v>60</v>
      </c>
      <c r="B21" s="32" t="s">
        <v>69</v>
      </c>
      <c r="C21" s="32" t="s">
        <v>78</v>
      </c>
      <c r="D21" s="39" t="s">
        <v>81</v>
      </c>
      <c r="E21" s="40">
        <v>38636</v>
      </c>
      <c r="F21" s="39">
        <v>3</v>
      </c>
      <c r="G21" s="23"/>
    </row>
    <row r="22" spans="1:7" ht="25.5" x14ac:dyDescent="0.25">
      <c r="A22" s="20" t="s">
        <v>60</v>
      </c>
      <c r="B22" s="20" t="s">
        <v>75</v>
      </c>
      <c r="C22" s="20" t="s">
        <v>82</v>
      </c>
      <c r="D22" s="4" t="s">
        <v>84</v>
      </c>
      <c r="E22" s="3">
        <v>40610</v>
      </c>
      <c r="F22" s="27">
        <v>1</v>
      </c>
      <c r="G22" s="23"/>
    </row>
    <row r="23" spans="1:7" ht="28.5" customHeight="1" x14ac:dyDescent="0.25">
      <c r="A23" s="20" t="s">
        <v>60</v>
      </c>
      <c r="B23" s="20" t="s">
        <v>75</v>
      </c>
      <c r="C23" s="20" t="s">
        <v>64</v>
      </c>
      <c r="D23" s="4" t="s">
        <v>85</v>
      </c>
      <c r="E23" s="3">
        <v>39928</v>
      </c>
      <c r="F23" s="4">
        <v>2</v>
      </c>
      <c r="G23" s="23"/>
    </row>
    <row r="24" spans="1:7" ht="30.75" customHeight="1" x14ac:dyDescent="0.25">
      <c r="A24" s="20" t="s">
        <v>60</v>
      </c>
      <c r="B24" s="20" t="s">
        <v>75</v>
      </c>
      <c r="C24" s="20" t="s">
        <v>83</v>
      </c>
      <c r="D24" s="4" t="s">
        <v>86</v>
      </c>
      <c r="E24" s="3">
        <v>38485</v>
      </c>
      <c r="F24" s="4">
        <v>3</v>
      </c>
      <c r="G24" s="23"/>
    </row>
    <row r="25" spans="1:7" ht="25.5" x14ac:dyDescent="0.25">
      <c r="A25" s="20" t="s">
        <v>60</v>
      </c>
      <c r="B25" s="20" t="s">
        <v>76</v>
      </c>
      <c r="C25" s="33" t="s">
        <v>63</v>
      </c>
      <c r="D25" s="4" t="s">
        <v>65</v>
      </c>
      <c r="E25" s="3">
        <v>40742</v>
      </c>
      <c r="F25" s="26">
        <v>1</v>
      </c>
      <c r="G25" s="23"/>
    </row>
    <row r="26" spans="1:7" ht="25.5" x14ac:dyDescent="0.25">
      <c r="A26" s="20" t="s">
        <v>60</v>
      </c>
      <c r="B26" s="20" t="s">
        <v>76</v>
      </c>
      <c r="C26" s="33" t="s">
        <v>83</v>
      </c>
      <c r="D26" s="4" t="s">
        <v>88</v>
      </c>
      <c r="E26" s="3">
        <v>40309</v>
      </c>
      <c r="F26" s="4">
        <v>2</v>
      </c>
      <c r="G26" s="23"/>
    </row>
    <row r="27" spans="1:7" ht="25.5" x14ac:dyDescent="0.25">
      <c r="A27" s="20" t="s">
        <v>60</v>
      </c>
      <c r="B27" s="20" t="s">
        <v>76</v>
      </c>
      <c r="C27" s="33" t="s">
        <v>83</v>
      </c>
      <c r="D27" s="4" t="s">
        <v>89</v>
      </c>
      <c r="E27" s="3">
        <v>39122</v>
      </c>
      <c r="F27" s="26">
        <v>3</v>
      </c>
      <c r="G27" s="23"/>
    </row>
    <row r="28" spans="1:7" ht="25.5" x14ac:dyDescent="0.25">
      <c r="A28" s="20" t="s">
        <v>60</v>
      </c>
      <c r="B28" s="20" t="s">
        <v>77</v>
      </c>
      <c r="C28" s="33" t="s">
        <v>82</v>
      </c>
      <c r="D28" s="4" t="s">
        <v>91</v>
      </c>
      <c r="E28" s="3">
        <v>40491</v>
      </c>
      <c r="F28" s="4">
        <v>1</v>
      </c>
      <c r="G28" s="23"/>
    </row>
    <row r="29" spans="1:7" ht="38.25" x14ac:dyDescent="0.25">
      <c r="A29" s="20" t="s">
        <v>60</v>
      </c>
      <c r="B29" s="20" t="s">
        <v>77</v>
      </c>
      <c r="C29" s="33" t="s">
        <v>90</v>
      </c>
      <c r="D29" s="4" t="s">
        <v>92</v>
      </c>
      <c r="E29" s="3">
        <v>40003</v>
      </c>
      <c r="F29" s="4">
        <v>2</v>
      </c>
      <c r="G29" s="23"/>
    </row>
    <row r="30" spans="1:7" ht="25.5" x14ac:dyDescent="0.25">
      <c r="A30" s="20" t="s">
        <v>60</v>
      </c>
      <c r="B30" s="20" t="s">
        <v>77</v>
      </c>
      <c r="C30" s="32" t="s">
        <v>83</v>
      </c>
      <c r="D30" s="4" t="s">
        <v>93</v>
      </c>
      <c r="E30" s="3">
        <v>38806</v>
      </c>
      <c r="F30" s="26">
        <v>3</v>
      </c>
      <c r="G30" s="23"/>
    </row>
    <row r="31" spans="1:7" ht="25.5" x14ac:dyDescent="0.25">
      <c r="A31" s="20" t="s">
        <v>60</v>
      </c>
      <c r="B31" s="20" t="s">
        <v>61</v>
      </c>
      <c r="C31" s="32" t="s">
        <v>83</v>
      </c>
      <c r="D31" s="4" t="s">
        <v>96</v>
      </c>
      <c r="E31" s="3">
        <v>38826</v>
      </c>
      <c r="F31" s="26">
        <v>3</v>
      </c>
      <c r="G31" s="23"/>
    </row>
    <row r="32" spans="1:7" ht="53.25" customHeight="1" x14ac:dyDescent="0.25">
      <c r="A32" s="20" t="s">
        <v>60</v>
      </c>
      <c r="B32" s="20" t="s">
        <v>61</v>
      </c>
      <c r="C32" s="32" t="s">
        <v>78</v>
      </c>
      <c r="D32" s="4" t="s">
        <v>101</v>
      </c>
      <c r="E32" s="3">
        <v>39095</v>
      </c>
      <c r="F32" s="4">
        <v>3</v>
      </c>
      <c r="G32" s="23"/>
    </row>
    <row r="33" spans="1:7" ht="38.25" x14ac:dyDescent="0.25">
      <c r="A33" s="20" t="s">
        <v>60</v>
      </c>
      <c r="B33" s="20" t="s">
        <v>61</v>
      </c>
      <c r="C33" s="32" t="s">
        <v>90</v>
      </c>
      <c r="D33" s="4" t="s">
        <v>98</v>
      </c>
      <c r="E33" s="3">
        <v>39282</v>
      </c>
      <c r="F33" s="4">
        <v>3</v>
      </c>
      <c r="G33" s="23"/>
    </row>
    <row r="34" spans="1:7" ht="25.5" x14ac:dyDescent="0.25">
      <c r="A34" s="20" t="s">
        <v>60</v>
      </c>
      <c r="B34" s="20" t="s">
        <v>61</v>
      </c>
      <c r="C34" s="32" t="s">
        <v>63</v>
      </c>
      <c r="D34" s="4" t="s">
        <v>99</v>
      </c>
      <c r="E34" s="3">
        <v>38972</v>
      </c>
      <c r="F34" s="4">
        <v>3</v>
      </c>
      <c r="G34" s="23"/>
    </row>
    <row r="35" spans="1:7" ht="25.5" x14ac:dyDescent="0.25">
      <c r="A35" s="20" t="s">
        <v>60</v>
      </c>
      <c r="B35" s="20" t="s">
        <v>61</v>
      </c>
      <c r="C35" s="20" t="s">
        <v>78</v>
      </c>
      <c r="D35" s="4" t="s">
        <v>100</v>
      </c>
      <c r="E35" s="3">
        <v>39342</v>
      </c>
      <c r="F35" s="4" t="s">
        <v>34</v>
      </c>
      <c r="G35" s="23"/>
    </row>
    <row r="36" spans="1:7" ht="25.5" x14ac:dyDescent="0.25">
      <c r="A36" s="20" t="s">
        <v>60</v>
      </c>
      <c r="B36" s="20" t="s">
        <v>61</v>
      </c>
      <c r="C36" s="20" t="s">
        <v>78</v>
      </c>
      <c r="D36" s="4" t="s">
        <v>148</v>
      </c>
      <c r="E36" s="3">
        <v>39095</v>
      </c>
      <c r="F36" s="4" t="s">
        <v>34</v>
      </c>
      <c r="G36" s="23"/>
    </row>
    <row r="37" spans="1:7" ht="30" customHeight="1" x14ac:dyDescent="0.25">
      <c r="A37" s="20" t="s">
        <v>60</v>
      </c>
      <c r="B37" s="20" t="s">
        <v>61</v>
      </c>
      <c r="C37" s="20" t="s">
        <v>78</v>
      </c>
      <c r="D37" s="4" t="s">
        <v>97</v>
      </c>
      <c r="E37" s="3">
        <v>39378</v>
      </c>
      <c r="F37" s="4" t="s">
        <v>33</v>
      </c>
      <c r="G37" s="23"/>
    </row>
    <row r="38" spans="1:7" ht="38.25" x14ac:dyDescent="0.25">
      <c r="A38" s="20" t="s">
        <v>60</v>
      </c>
      <c r="B38" s="20" t="s">
        <v>61</v>
      </c>
      <c r="C38" s="20" t="s">
        <v>63</v>
      </c>
      <c r="D38" s="4" t="s">
        <v>102</v>
      </c>
      <c r="E38" s="3"/>
      <c r="F38" s="4" t="s">
        <v>50</v>
      </c>
      <c r="G38" s="23"/>
    </row>
    <row r="39" spans="1:7" ht="38.25" x14ac:dyDescent="0.25">
      <c r="A39" s="20" t="s">
        <v>60</v>
      </c>
      <c r="B39" s="20" t="s">
        <v>61</v>
      </c>
      <c r="C39" s="20" t="s">
        <v>78</v>
      </c>
      <c r="D39" s="4" t="s">
        <v>103</v>
      </c>
      <c r="E39" s="3"/>
      <c r="F39" s="4" t="s">
        <v>50</v>
      </c>
      <c r="G39" s="23"/>
    </row>
    <row r="40" spans="1:7" ht="55.5" customHeight="1" x14ac:dyDescent="0.25">
      <c r="A40" s="20" t="s">
        <v>60</v>
      </c>
      <c r="B40" s="20" t="s">
        <v>61</v>
      </c>
      <c r="C40" s="20" t="s">
        <v>90</v>
      </c>
      <c r="D40" s="4" t="s">
        <v>104</v>
      </c>
      <c r="E40" s="3"/>
      <c r="F40" s="4" t="s">
        <v>50</v>
      </c>
      <c r="G40" s="23"/>
    </row>
    <row r="41" spans="1:7" ht="45.75" customHeight="1" x14ac:dyDescent="0.25">
      <c r="A41" s="20" t="s">
        <v>60</v>
      </c>
      <c r="B41" s="20" t="s">
        <v>61</v>
      </c>
      <c r="C41" s="20" t="s">
        <v>90</v>
      </c>
      <c r="D41" s="4" t="s">
        <v>149</v>
      </c>
      <c r="E41" s="3"/>
      <c r="F41" s="4" t="s">
        <v>50</v>
      </c>
      <c r="G41" s="23"/>
    </row>
    <row r="42" spans="1:7" ht="57.75" customHeight="1" x14ac:dyDescent="0.25">
      <c r="A42" s="20" t="s">
        <v>60</v>
      </c>
      <c r="B42" s="20" t="s">
        <v>61</v>
      </c>
      <c r="C42" s="20" t="s">
        <v>82</v>
      </c>
      <c r="D42" s="4" t="s">
        <v>105</v>
      </c>
      <c r="E42" s="3"/>
      <c r="F42" s="4" t="s">
        <v>50</v>
      </c>
      <c r="G42" s="23"/>
    </row>
    <row r="43" spans="1:7" ht="38.25" x14ac:dyDescent="0.25">
      <c r="A43" s="20" t="s">
        <v>60</v>
      </c>
      <c r="B43" s="20" t="s">
        <v>61</v>
      </c>
      <c r="C43" s="20" t="s">
        <v>83</v>
      </c>
      <c r="D43" s="4" t="s">
        <v>106</v>
      </c>
      <c r="E43" s="3"/>
      <c r="F43" s="4" t="s">
        <v>50</v>
      </c>
      <c r="G43" s="23"/>
    </row>
    <row r="44" spans="1:7" ht="38.25" x14ac:dyDescent="0.25">
      <c r="A44" s="20" t="s">
        <v>60</v>
      </c>
      <c r="B44" s="20" t="s">
        <v>61</v>
      </c>
      <c r="C44" s="20" t="s">
        <v>83</v>
      </c>
      <c r="D44" s="4" t="s">
        <v>107</v>
      </c>
      <c r="E44" s="3"/>
      <c r="F44" s="4" t="s">
        <v>50</v>
      </c>
      <c r="G44" s="23"/>
    </row>
    <row r="45" spans="1:7" ht="68.25" customHeight="1" x14ac:dyDescent="0.25">
      <c r="A45" s="20" t="s">
        <v>60</v>
      </c>
      <c r="B45" s="20" t="s">
        <v>61</v>
      </c>
      <c r="C45" s="20" t="s">
        <v>82</v>
      </c>
      <c r="D45" s="4" t="s">
        <v>150</v>
      </c>
      <c r="E45" s="3"/>
      <c r="F45" s="4" t="s">
        <v>50</v>
      </c>
      <c r="G45" s="23"/>
    </row>
    <row r="46" spans="1:7" ht="55.5" customHeight="1" x14ac:dyDescent="0.25">
      <c r="A46" s="20" t="s">
        <v>60</v>
      </c>
      <c r="B46" s="20" t="s">
        <v>61</v>
      </c>
      <c r="C46" s="20" t="s">
        <v>82</v>
      </c>
      <c r="D46" s="4" t="s">
        <v>151</v>
      </c>
      <c r="E46" s="3"/>
      <c r="F46" s="4" t="s">
        <v>50</v>
      </c>
      <c r="G46" s="23"/>
    </row>
    <row r="47" spans="1:7" ht="25.5" x14ac:dyDescent="0.25">
      <c r="A47" s="20" t="s">
        <v>108</v>
      </c>
      <c r="B47" s="20" t="s">
        <v>109</v>
      </c>
      <c r="C47" s="20" t="s">
        <v>110</v>
      </c>
      <c r="D47" s="4" t="s">
        <v>111</v>
      </c>
      <c r="E47" s="3">
        <v>38967</v>
      </c>
      <c r="F47" s="4">
        <v>3</v>
      </c>
      <c r="G47" s="23"/>
    </row>
    <row r="48" spans="1:7" ht="25.5" x14ac:dyDescent="0.25">
      <c r="A48" s="20" t="s">
        <v>112</v>
      </c>
      <c r="B48" s="20" t="s">
        <v>113</v>
      </c>
      <c r="C48" s="20" t="s">
        <v>114</v>
      </c>
      <c r="D48" s="4" t="s">
        <v>115</v>
      </c>
      <c r="E48" s="3">
        <v>39230</v>
      </c>
      <c r="F48" s="4">
        <v>3</v>
      </c>
      <c r="G48" s="23"/>
    </row>
    <row r="49" spans="1:7" ht="25.5" x14ac:dyDescent="0.25">
      <c r="A49" s="20" t="s">
        <v>112</v>
      </c>
      <c r="B49" s="20" t="s">
        <v>113</v>
      </c>
      <c r="C49" s="20" t="s">
        <v>114</v>
      </c>
      <c r="D49" s="4" t="s">
        <v>122</v>
      </c>
      <c r="E49" s="3">
        <v>39836</v>
      </c>
      <c r="F49" s="4">
        <v>2</v>
      </c>
      <c r="G49" s="23"/>
    </row>
    <row r="50" spans="1:7" ht="25.5" x14ac:dyDescent="0.25">
      <c r="A50" s="20" t="s">
        <v>112</v>
      </c>
      <c r="B50" s="20" t="s">
        <v>113</v>
      </c>
      <c r="C50" s="20" t="s">
        <v>114</v>
      </c>
      <c r="D50" s="4" t="s">
        <v>123</v>
      </c>
      <c r="E50" s="3">
        <v>40618</v>
      </c>
      <c r="F50" s="4">
        <v>1</v>
      </c>
      <c r="G50" s="23"/>
    </row>
    <row r="51" spans="1:7" ht="25.5" x14ac:dyDescent="0.25">
      <c r="A51" s="20" t="s">
        <v>112</v>
      </c>
      <c r="B51" s="20" t="s">
        <v>113</v>
      </c>
      <c r="C51" s="20" t="s">
        <v>114</v>
      </c>
      <c r="D51" s="4" t="s">
        <v>124</v>
      </c>
      <c r="E51" s="3">
        <v>39651</v>
      </c>
      <c r="F51" s="4">
        <v>2</v>
      </c>
      <c r="G51" s="23"/>
    </row>
    <row r="52" spans="1:7" ht="25.5" x14ac:dyDescent="0.25">
      <c r="A52" s="20" t="s">
        <v>112</v>
      </c>
      <c r="B52" s="20" t="s">
        <v>113</v>
      </c>
      <c r="C52" s="20" t="s">
        <v>114</v>
      </c>
      <c r="D52" s="4" t="s">
        <v>125</v>
      </c>
      <c r="E52" s="3">
        <v>39920</v>
      </c>
      <c r="F52" s="4">
        <v>2</v>
      </c>
      <c r="G52" s="23"/>
    </row>
    <row r="53" spans="1:7" ht="25.5" x14ac:dyDescent="0.25">
      <c r="A53" s="20" t="s">
        <v>112</v>
      </c>
      <c r="B53" s="20" t="s">
        <v>113</v>
      </c>
      <c r="C53" s="20" t="s">
        <v>114</v>
      </c>
      <c r="D53" s="4" t="s">
        <v>126</v>
      </c>
      <c r="E53" s="3">
        <v>40778</v>
      </c>
      <c r="F53" s="4">
        <v>1</v>
      </c>
      <c r="G53" s="23"/>
    </row>
    <row r="54" spans="1:7" ht="53.25" customHeight="1" x14ac:dyDescent="0.25">
      <c r="A54" s="20" t="s">
        <v>112</v>
      </c>
      <c r="B54" s="20" t="s">
        <v>113</v>
      </c>
      <c r="C54" s="20" t="s">
        <v>114</v>
      </c>
      <c r="D54" s="4" t="s">
        <v>127</v>
      </c>
      <c r="E54" s="3"/>
      <c r="F54" s="4" t="s">
        <v>50</v>
      </c>
      <c r="G54" s="23"/>
    </row>
    <row r="55" spans="1:7" ht="25.5" x14ac:dyDescent="0.25">
      <c r="A55" s="20" t="s">
        <v>112</v>
      </c>
      <c r="B55" s="20" t="s">
        <v>113</v>
      </c>
      <c r="C55" s="20" t="s">
        <v>116</v>
      </c>
      <c r="D55" s="4" t="s">
        <v>128</v>
      </c>
      <c r="E55" s="3">
        <v>38873</v>
      </c>
      <c r="F55" s="4">
        <v>3</v>
      </c>
      <c r="G55" s="23"/>
    </row>
    <row r="56" spans="1:7" ht="25.5" x14ac:dyDescent="0.25">
      <c r="A56" s="20" t="s">
        <v>112</v>
      </c>
      <c r="B56" s="20" t="s">
        <v>113</v>
      </c>
      <c r="C56" s="20" t="s">
        <v>116</v>
      </c>
      <c r="D56" s="4" t="s">
        <v>129</v>
      </c>
      <c r="E56" s="3">
        <v>38884</v>
      </c>
      <c r="F56" s="4">
        <v>3</v>
      </c>
      <c r="G56" s="23"/>
    </row>
    <row r="57" spans="1:7" ht="25.5" x14ac:dyDescent="0.25">
      <c r="A57" s="20" t="s">
        <v>112</v>
      </c>
      <c r="B57" s="20" t="s">
        <v>113</v>
      </c>
      <c r="C57" s="20" t="s">
        <v>116</v>
      </c>
      <c r="D57" s="4" t="s">
        <v>130</v>
      </c>
      <c r="E57" s="3">
        <v>40041</v>
      </c>
      <c r="F57" s="4">
        <v>2</v>
      </c>
      <c r="G57" s="23"/>
    </row>
    <row r="58" spans="1:7" ht="25.5" x14ac:dyDescent="0.25">
      <c r="A58" s="20" t="s">
        <v>112</v>
      </c>
      <c r="B58" s="20" t="s">
        <v>113</v>
      </c>
      <c r="C58" s="20" t="s">
        <v>116</v>
      </c>
      <c r="D58" s="4" t="s">
        <v>131</v>
      </c>
      <c r="E58" s="3">
        <v>39413</v>
      </c>
      <c r="F58" s="4">
        <v>3</v>
      </c>
      <c r="G58" s="23"/>
    </row>
    <row r="59" spans="1:7" ht="54" customHeight="1" x14ac:dyDescent="0.25">
      <c r="A59" s="20" t="s">
        <v>112</v>
      </c>
      <c r="B59" s="20" t="s">
        <v>113</v>
      </c>
      <c r="C59" s="20" t="s">
        <v>116</v>
      </c>
      <c r="D59" s="4" t="s">
        <v>132</v>
      </c>
      <c r="E59" s="3"/>
      <c r="F59" s="4" t="s">
        <v>50</v>
      </c>
      <c r="G59" s="23"/>
    </row>
    <row r="60" spans="1:7" ht="38.25" x14ac:dyDescent="0.25">
      <c r="A60" s="20" t="s">
        <v>112</v>
      </c>
      <c r="B60" s="20" t="s">
        <v>113</v>
      </c>
      <c r="C60" s="20" t="s">
        <v>116</v>
      </c>
      <c r="D60" s="4" t="s">
        <v>133</v>
      </c>
      <c r="E60" s="3"/>
      <c r="F60" s="4" t="s">
        <v>50</v>
      </c>
      <c r="G60" s="23"/>
    </row>
    <row r="61" spans="1:7" ht="42.75" customHeight="1" x14ac:dyDescent="0.25">
      <c r="A61" s="20" t="s">
        <v>112</v>
      </c>
      <c r="B61" s="20" t="s">
        <v>118</v>
      </c>
      <c r="C61" s="20" t="s">
        <v>117</v>
      </c>
      <c r="D61" s="4" t="s">
        <v>134</v>
      </c>
      <c r="E61" s="3"/>
      <c r="F61" s="4" t="s">
        <v>50</v>
      </c>
      <c r="G61" s="23"/>
    </row>
    <row r="62" spans="1:7" ht="25.5" x14ac:dyDescent="0.25">
      <c r="A62" s="20" t="s">
        <v>112</v>
      </c>
      <c r="B62" s="20" t="s">
        <v>118</v>
      </c>
      <c r="C62" s="20" t="s">
        <v>117</v>
      </c>
      <c r="D62" s="4" t="s">
        <v>135</v>
      </c>
      <c r="E62" s="3">
        <v>40458</v>
      </c>
      <c r="F62" s="4">
        <v>1</v>
      </c>
      <c r="G62" s="23"/>
    </row>
    <row r="63" spans="1:7" ht="25.5" x14ac:dyDescent="0.25">
      <c r="A63" s="20" t="s">
        <v>112</v>
      </c>
      <c r="B63" s="20" t="s">
        <v>119</v>
      </c>
      <c r="C63" s="20" t="s">
        <v>120</v>
      </c>
      <c r="D63" s="4" t="s">
        <v>136</v>
      </c>
      <c r="E63" s="3">
        <v>40378</v>
      </c>
      <c r="F63" s="4">
        <v>1</v>
      </c>
      <c r="G63" s="23"/>
    </row>
    <row r="64" spans="1:7" ht="25.5" x14ac:dyDescent="0.25">
      <c r="A64" s="20" t="s">
        <v>112</v>
      </c>
      <c r="B64" s="20" t="s">
        <v>119</v>
      </c>
      <c r="C64" s="20" t="s">
        <v>120</v>
      </c>
      <c r="D64" s="4" t="s">
        <v>137</v>
      </c>
      <c r="E64" s="3">
        <v>39976</v>
      </c>
      <c r="F64" s="4">
        <v>2</v>
      </c>
      <c r="G64" s="23"/>
    </row>
    <row r="65" spans="1:7" ht="25.5" x14ac:dyDescent="0.25">
      <c r="A65" s="20" t="s">
        <v>112</v>
      </c>
      <c r="B65" s="20" t="s">
        <v>119</v>
      </c>
      <c r="C65" s="20" t="s">
        <v>121</v>
      </c>
      <c r="D65" s="4" t="s">
        <v>138</v>
      </c>
      <c r="E65" s="3">
        <v>39246</v>
      </c>
      <c r="F65" s="4">
        <v>3</v>
      </c>
      <c r="G65" s="23"/>
    </row>
    <row r="66" spans="1:7" ht="25.5" x14ac:dyDescent="0.25">
      <c r="A66" s="20" t="s">
        <v>60</v>
      </c>
      <c r="B66" s="20" t="s">
        <v>139</v>
      </c>
      <c r="C66" s="20" t="s">
        <v>140</v>
      </c>
      <c r="D66" s="4" t="s">
        <v>141</v>
      </c>
      <c r="E66" s="3">
        <v>40367</v>
      </c>
      <c r="F66" s="4">
        <v>1</v>
      </c>
      <c r="G66" s="23"/>
    </row>
    <row r="67" spans="1:7" ht="25.5" x14ac:dyDescent="0.25">
      <c r="A67" s="20" t="s">
        <v>60</v>
      </c>
      <c r="B67" s="20" t="s">
        <v>139</v>
      </c>
      <c r="C67" s="20" t="s">
        <v>140</v>
      </c>
      <c r="D67" s="4" t="s">
        <v>142</v>
      </c>
      <c r="E67" s="3">
        <v>40310</v>
      </c>
      <c r="F67" s="4">
        <v>1</v>
      </c>
      <c r="G67" s="23"/>
    </row>
    <row r="68" spans="1:7" ht="25.5" x14ac:dyDescent="0.25">
      <c r="A68" s="20" t="s">
        <v>60</v>
      </c>
      <c r="B68" s="20" t="s">
        <v>139</v>
      </c>
      <c r="C68" s="20" t="s">
        <v>140</v>
      </c>
      <c r="D68" s="4" t="s">
        <v>143</v>
      </c>
      <c r="E68" s="3">
        <v>40162</v>
      </c>
      <c r="F68" s="4">
        <v>2</v>
      </c>
      <c r="G68" s="23"/>
    </row>
    <row r="69" spans="1:7" ht="25.5" x14ac:dyDescent="0.25">
      <c r="A69" s="20" t="s">
        <v>60</v>
      </c>
      <c r="B69" s="20" t="s">
        <v>139</v>
      </c>
      <c r="C69" s="20" t="s">
        <v>140</v>
      </c>
      <c r="D69" s="4" t="s">
        <v>144</v>
      </c>
      <c r="E69" s="3">
        <v>38863</v>
      </c>
      <c r="F69" s="4">
        <v>3</v>
      </c>
      <c r="G69" s="23"/>
    </row>
    <row r="70" spans="1:7" ht="35.25" customHeight="1" x14ac:dyDescent="0.25">
      <c r="A70" s="20" t="s">
        <v>60</v>
      </c>
      <c r="B70" s="20" t="s">
        <v>139</v>
      </c>
      <c r="C70" s="20" t="s">
        <v>140</v>
      </c>
      <c r="D70" s="4" t="s">
        <v>145</v>
      </c>
      <c r="E70" s="3">
        <v>39136</v>
      </c>
      <c r="F70" s="4">
        <v>3</v>
      </c>
      <c r="G70" s="23"/>
    </row>
    <row r="71" spans="1:7" ht="41.25" customHeight="1" x14ac:dyDescent="0.25">
      <c r="A71" s="20" t="s">
        <v>60</v>
      </c>
      <c r="B71" s="20" t="s">
        <v>139</v>
      </c>
      <c r="C71" s="20" t="s">
        <v>140</v>
      </c>
      <c r="D71" s="4" t="s">
        <v>146</v>
      </c>
      <c r="E71" s="3"/>
      <c r="F71" s="4" t="s">
        <v>50</v>
      </c>
      <c r="G71" s="23"/>
    </row>
    <row r="72" spans="1:7" x14ac:dyDescent="0.25">
      <c r="A72" s="20"/>
      <c r="B72" s="20"/>
      <c r="C72" s="20"/>
      <c r="D72" s="4"/>
      <c r="E72" s="3"/>
      <c r="F72" s="4"/>
      <c r="G72" s="23"/>
    </row>
    <row r="73" spans="1:7" x14ac:dyDescent="0.25">
      <c r="A73" s="20"/>
      <c r="B73" s="20"/>
      <c r="C73" s="20"/>
      <c r="D73" s="4"/>
      <c r="E73" s="3"/>
      <c r="F73" s="4"/>
      <c r="G73" s="23"/>
    </row>
    <row r="74" spans="1:7" x14ac:dyDescent="0.25">
      <c r="A74" s="20"/>
      <c r="B74" s="20"/>
      <c r="C74" s="20"/>
      <c r="D74" s="4"/>
      <c r="E74" s="3"/>
      <c r="F74" s="4"/>
      <c r="G74" s="23"/>
    </row>
    <row r="75" spans="1:7" x14ac:dyDescent="0.25">
      <c r="A75" s="20"/>
      <c r="B75" s="20"/>
      <c r="C75" s="20"/>
      <c r="D75" s="4"/>
      <c r="E75" s="3"/>
      <c r="F75" s="4"/>
      <c r="G75" s="23"/>
    </row>
    <row r="76" spans="1:7" x14ac:dyDescent="0.25">
      <c r="A76" s="20"/>
      <c r="B76" s="20"/>
      <c r="C76" s="20"/>
      <c r="D76" s="4"/>
      <c r="E76" s="3"/>
      <c r="F76" s="4"/>
      <c r="G76" s="23"/>
    </row>
    <row r="77" spans="1:7" x14ac:dyDescent="0.25">
      <c r="A77" s="20"/>
      <c r="B77" s="20"/>
      <c r="C77" s="20"/>
      <c r="D77" s="4"/>
      <c r="E77" s="3"/>
      <c r="F77" s="4"/>
      <c r="G77" s="23"/>
    </row>
    <row r="78" spans="1:7" x14ac:dyDescent="0.25">
      <c r="A78" s="6"/>
      <c r="B78" s="6"/>
      <c r="C78" s="6"/>
      <c r="D78" s="6"/>
      <c r="E78" s="7"/>
      <c r="F78" s="6"/>
      <c r="G78" s="6"/>
    </row>
    <row r="79" spans="1:7" x14ac:dyDescent="0.25">
      <c r="A79" s="6"/>
      <c r="B79" s="6"/>
      <c r="C79" s="6"/>
      <c r="D79" s="6"/>
      <c r="E79" s="7"/>
      <c r="F79" s="6"/>
      <c r="G79" s="6"/>
    </row>
  </sheetData>
  <autoFilter ref="A2:G71"/>
  <sortState ref="A3:H43">
    <sortCondition ref="A3"/>
  </sortState>
  <mergeCells count="1">
    <mergeCell ref="A1:G1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B5" sqref="B5"/>
    </sheetView>
  </sheetViews>
  <sheetFormatPr defaultRowHeight="15" x14ac:dyDescent="0.25"/>
  <cols>
    <col min="1" max="1" width="14.140625" customWidth="1"/>
    <col min="2" max="2" width="20.42578125" customWidth="1"/>
    <col min="3" max="3" width="20.28515625" customWidth="1"/>
    <col min="4" max="4" width="7.140625" customWidth="1"/>
    <col min="5" max="5" width="6.140625" customWidth="1"/>
    <col min="6" max="6" width="8.140625" customWidth="1"/>
    <col min="7" max="7" width="12.28515625" customWidth="1"/>
    <col min="8" max="8" width="9.28515625" customWidth="1"/>
  </cols>
  <sheetData>
    <row r="1" spans="1:8" ht="63.75" customHeight="1" x14ac:dyDescent="0.25">
      <c r="A1" s="76" t="s">
        <v>41</v>
      </c>
      <c r="B1" s="76"/>
      <c r="C1" s="76"/>
      <c r="D1" s="76"/>
      <c r="E1" s="76"/>
      <c r="F1" s="76"/>
      <c r="G1" s="76"/>
      <c r="H1" s="76"/>
    </row>
    <row r="2" spans="1:8" x14ac:dyDescent="0.25">
      <c r="A2" s="9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</row>
    <row r="3" spans="1:8" ht="54.75" customHeight="1" x14ac:dyDescent="0.25">
      <c r="A3" s="20" t="s">
        <v>60</v>
      </c>
      <c r="B3" s="33" t="s">
        <v>68</v>
      </c>
      <c r="C3" s="62" t="s">
        <v>70</v>
      </c>
      <c r="D3" s="57">
        <v>600</v>
      </c>
      <c r="E3" s="57">
        <v>1000</v>
      </c>
      <c r="F3" s="57">
        <v>1000</v>
      </c>
      <c r="G3" s="57">
        <f t="shared" ref="G3:G16" si="0">SUM(D3:F3)</f>
        <v>2600</v>
      </c>
      <c r="H3" s="57">
        <v>1</v>
      </c>
    </row>
    <row r="4" spans="1:8" ht="25.5" x14ac:dyDescent="0.25">
      <c r="A4" s="37" t="s">
        <v>112</v>
      </c>
      <c r="B4" s="38" t="s">
        <v>113</v>
      </c>
      <c r="C4" s="38" t="s">
        <v>114</v>
      </c>
      <c r="D4" s="57">
        <v>707</v>
      </c>
      <c r="E4" s="57">
        <v>958</v>
      </c>
      <c r="F4" s="57">
        <v>615</v>
      </c>
      <c r="G4" s="57">
        <f t="shared" si="0"/>
        <v>2280</v>
      </c>
      <c r="H4" s="57">
        <v>2</v>
      </c>
    </row>
    <row r="5" spans="1:8" ht="67.5" customHeight="1" x14ac:dyDescent="0.25">
      <c r="A5" s="20" t="s">
        <v>60</v>
      </c>
      <c r="B5" s="29" t="s">
        <v>62</v>
      </c>
      <c r="C5" s="33" t="s">
        <v>152</v>
      </c>
      <c r="D5" s="31">
        <v>789</v>
      </c>
      <c r="E5" s="31">
        <v>497</v>
      </c>
      <c r="F5" s="31">
        <v>884</v>
      </c>
      <c r="G5" s="57">
        <f t="shared" si="0"/>
        <v>2170</v>
      </c>
      <c r="H5" s="31">
        <v>3</v>
      </c>
    </row>
    <row r="6" spans="1:8" ht="54.75" customHeight="1" x14ac:dyDescent="0.25">
      <c r="A6" s="20" t="s">
        <v>60</v>
      </c>
      <c r="B6" s="29" t="s">
        <v>77</v>
      </c>
      <c r="C6" s="29" t="s">
        <v>94</v>
      </c>
      <c r="D6" s="10">
        <v>594</v>
      </c>
      <c r="E6" s="10">
        <v>550</v>
      </c>
      <c r="F6" s="10">
        <v>979</v>
      </c>
      <c r="G6" s="15">
        <f t="shared" si="0"/>
        <v>2123</v>
      </c>
      <c r="H6" s="57">
        <v>4</v>
      </c>
    </row>
    <row r="7" spans="1:8" ht="58.5" customHeight="1" x14ac:dyDescent="0.25">
      <c r="A7" s="20" t="s">
        <v>60</v>
      </c>
      <c r="B7" s="29" t="s">
        <v>76</v>
      </c>
      <c r="C7" s="32" t="s">
        <v>153</v>
      </c>
      <c r="D7" s="10">
        <v>576</v>
      </c>
      <c r="E7" s="10">
        <v>827</v>
      </c>
      <c r="F7" s="10">
        <v>688</v>
      </c>
      <c r="G7" s="15">
        <f t="shared" si="0"/>
        <v>2091</v>
      </c>
      <c r="H7" s="57">
        <v>5</v>
      </c>
    </row>
    <row r="8" spans="1:8" ht="63.75" x14ac:dyDescent="0.25">
      <c r="A8" s="20" t="s">
        <v>60</v>
      </c>
      <c r="B8" s="29" t="s">
        <v>75</v>
      </c>
      <c r="C8" s="20" t="s">
        <v>87</v>
      </c>
      <c r="D8" s="10">
        <v>489</v>
      </c>
      <c r="E8" s="10">
        <v>638</v>
      </c>
      <c r="F8" s="10">
        <v>712</v>
      </c>
      <c r="G8" s="15">
        <f t="shared" si="0"/>
        <v>1839</v>
      </c>
      <c r="H8" s="57">
        <v>6</v>
      </c>
    </row>
    <row r="9" spans="1:8" ht="25.5" x14ac:dyDescent="0.25">
      <c r="A9" s="29" t="s">
        <v>60</v>
      </c>
      <c r="B9" s="29" t="s">
        <v>139</v>
      </c>
      <c r="C9" s="29" t="s">
        <v>140</v>
      </c>
      <c r="D9" s="19">
        <v>705</v>
      </c>
      <c r="E9" s="19">
        <v>608</v>
      </c>
      <c r="F9" s="19">
        <v>513</v>
      </c>
      <c r="G9" s="19">
        <f t="shared" si="0"/>
        <v>1826</v>
      </c>
      <c r="H9" s="57">
        <v>7</v>
      </c>
    </row>
    <row r="10" spans="1:8" ht="63.75" x14ac:dyDescent="0.25">
      <c r="A10" s="20" t="s">
        <v>60</v>
      </c>
      <c r="B10" s="29" t="s">
        <v>69</v>
      </c>
      <c r="C10" s="62" t="s">
        <v>70</v>
      </c>
      <c r="D10" s="34">
        <v>386</v>
      </c>
      <c r="E10" s="34">
        <v>624</v>
      </c>
      <c r="F10" s="34">
        <v>732</v>
      </c>
      <c r="G10" s="34">
        <f t="shared" si="0"/>
        <v>1742</v>
      </c>
      <c r="H10" s="57">
        <v>8</v>
      </c>
    </row>
    <row r="11" spans="1:8" ht="25.5" x14ac:dyDescent="0.25">
      <c r="A11" s="29" t="s">
        <v>54</v>
      </c>
      <c r="B11" s="29" t="s">
        <v>55</v>
      </c>
      <c r="C11" s="29" t="s">
        <v>56</v>
      </c>
      <c r="D11" s="9">
        <v>1000</v>
      </c>
      <c r="E11" s="9">
        <v>283</v>
      </c>
      <c r="F11" s="9">
        <v>293</v>
      </c>
      <c r="G11" s="35">
        <f t="shared" si="0"/>
        <v>1576</v>
      </c>
      <c r="H11" s="57">
        <v>9</v>
      </c>
    </row>
    <row r="12" spans="1:8" ht="38.25" x14ac:dyDescent="0.25">
      <c r="A12" s="29" t="s">
        <v>112</v>
      </c>
      <c r="B12" s="33" t="s">
        <v>119</v>
      </c>
      <c r="C12" s="33" t="s">
        <v>147</v>
      </c>
      <c r="D12" s="35">
        <v>352</v>
      </c>
      <c r="E12" s="35">
        <v>557</v>
      </c>
      <c r="F12" s="35">
        <v>653</v>
      </c>
      <c r="G12" s="35">
        <f t="shared" si="0"/>
        <v>1562</v>
      </c>
      <c r="H12" s="57">
        <v>10</v>
      </c>
    </row>
    <row r="13" spans="1:8" ht="25.5" x14ac:dyDescent="0.25">
      <c r="A13" s="37" t="s">
        <v>112</v>
      </c>
      <c r="B13" s="38" t="s">
        <v>113</v>
      </c>
      <c r="C13" s="38" t="s">
        <v>116</v>
      </c>
      <c r="D13" s="35">
        <v>0</v>
      </c>
      <c r="E13" s="35">
        <v>778</v>
      </c>
      <c r="F13" s="35">
        <v>692</v>
      </c>
      <c r="G13" s="35">
        <f t="shared" si="0"/>
        <v>1470</v>
      </c>
      <c r="H13" s="57">
        <v>11</v>
      </c>
    </row>
    <row r="14" spans="1:8" ht="25.5" x14ac:dyDescent="0.25">
      <c r="A14" s="29" t="s">
        <v>43</v>
      </c>
      <c r="B14" s="33" t="s">
        <v>44</v>
      </c>
      <c r="C14" s="33" t="s">
        <v>45</v>
      </c>
      <c r="D14" s="9">
        <v>481</v>
      </c>
      <c r="E14" s="9">
        <v>423</v>
      </c>
      <c r="F14" s="9">
        <v>531</v>
      </c>
      <c r="G14" s="35">
        <f t="shared" si="0"/>
        <v>1435</v>
      </c>
      <c r="H14" s="57">
        <v>12</v>
      </c>
    </row>
    <row r="15" spans="1:8" ht="25.5" x14ac:dyDescent="0.25">
      <c r="A15" s="66" t="s">
        <v>108</v>
      </c>
      <c r="B15" s="67" t="s">
        <v>109</v>
      </c>
      <c r="C15" s="67" t="s">
        <v>110</v>
      </c>
      <c r="D15" s="35">
        <v>0</v>
      </c>
      <c r="E15" s="35">
        <v>0</v>
      </c>
      <c r="F15" s="35">
        <v>503</v>
      </c>
      <c r="G15" s="35">
        <f t="shared" si="0"/>
        <v>503</v>
      </c>
      <c r="H15" s="57">
        <v>13</v>
      </c>
    </row>
    <row r="16" spans="1:8" ht="25.5" x14ac:dyDescent="0.25">
      <c r="A16" s="29" t="s">
        <v>112</v>
      </c>
      <c r="B16" s="33" t="s">
        <v>118</v>
      </c>
      <c r="C16" s="33" t="s">
        <v>117</v>
      </c>
      <c r="D16" s="35">
        <v>286</v>
      </c>
      <c r="E16" s="35">
        <v>0</v>
      </c>
      <c r="F16" s="35">
        <v>0</v>
      </c>
      <c r="G16" s="35">
        <f t="shared" si="0"/>
        <v>286</v>
      </c>
      <c r="H16" s="57">
        <v>14</v>
      </c>
    </row>
  </sheetData>
  <autoFilter ref="A2:H2">
    <sortState ref="A3:H18">
      <sortCondition descending="1" ref="G2"/>
    </sortState>
  </autoFilter>
  <sortState ref="A3:H11">
    <sortCondition descending="1" ref="G3:G11"/>
  </sortState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N3" sqref="N3"/>
    </sheetView>
  </sheetViews>
  <sheetFormatPr defaultRowHeight="15" x14ac:dyDescent="0.25"/>
  <cols>
    <col min="1" max="1" width="2.5703125" customWidth="1"/>
    <col min="2" max="2" width="2.85546875" customWidth="1"/>
    <col min="3" max="3" width="13.140625" customWidth="1"/>
    <col min="4" max="4" width="22.28515625" customWidth="1"/>
    <col min="5" max="5" width="15.28515625" customWidth="1"/>
    <col min="6" max="6" width="14.7109375" customWidth="1"/>
    <col min="11" max="11" width="2" customWidth="1"/>
    <col min="13" max="13" width="11.140625" customWidth="1"/>
  </cols>
  <sheetData>
    <row r="1" spans="1:15" ht="67.5" customHeight="1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>
        <v>15</v>
      </c>
      <c r="O1" s="30"/>
    </row>
    <row r="2" spans="1:15" ht="21" x14ac:dyDescent="0.25">
      <c r="A2" s="12" t="s">
        <v>15</v>
      </c>
      <c r="B2" s="12" t="s">
        <v>16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18</v>
      </c>
      <c r="H2" s="12" t="s">
        <v>19</v>
      </c>
      <c r="I2" s="12" t="s">
        <v>20</v>
      </c>
      <c r="J2" s="12" t="s">
        <v>13</v>
      </c>
      <c r="K2" s="12"/>
      <c r="L2" s="12" t="s">
        <v>14</v>
      </c>
      <c r="M2" s="12" t="s">
        <v>22</v>
      </c>
    </row>
    <row r="3" spans="1:15" ht="38.25" x14ac:dyDescent="0.25">
      <c r="A3" s="13"/>
      <c r="B3" s="13"/>
      <c r="C3" s="20" t="s">
        <v>54</v>
      </c>
      <c r="D3" s="20" t="s">
        <v>55</v>
      </c>
      <c r="E3" s="20" t="s">
        <v>56</v>
      </c>
      <c r="F3" s="14" t="s">
        <v>57</v>
      </c>
      <c r="G3" s="13">
        <v>12.3</v>
      </c>
      <c r="H3" s="13">
        <v>11.9</v>
      </c>
      <c r="I3" s="13">
        <v>13.8</v>
      </c>
      <c r="J3" s="13">
        <f t="shared" ref="J3:J16" si="0">SUM(G3:I3)</f>
        <v>38</v>
      </c>
      <c r="K3" s="13"/>
      <c r="L3" s="13">
        <v>1</v>
      </c>
      <c r="M3" s="13">
        <f>TRUNC(J3/$J$3*1000)</f>
        <v>1000</v>
      </c>
      <c r="N3" s="71">
        <v>13.9</v>
      </c>
    </row>
    <row r="4" spans="1:15" ht="28.5" x14ac:dyDescent="0.25">
      <c r="A4" s="13"/>
      <c r="B4" s="13"/>
      <c r="C4" s="20" t="s">
        <v>60</v>
      </c>
      <c r="D4" s="20" t="s">
        <v>62</v>
      </c>
      <c r="E4" s="20" t="s">
        <v>82</v>
      </c>
      <c r="F4" s="14" t="s">
        <v>95</v>
      </c>
      <c r="G4" s="13">
        <v>5.5</v>
      </c>
      <c r="H4" s="13">
        <v>13.9</v>
      </c>
      <c r="I4" s="13">
        <v>10.6</v>
      </c>
      <c r="J4" s="13">
        <f t="shared" si="0"/>
        <v>30</v>
      </c>
      <c r="K4" s="13"/>
      <c r="L4" s="13">
        <v>2</v>
      </c>
      <c r="M4" s="13">
        <f t="shared" ref="M4:M16" si="1">TRUNC(J4/$J$3*1000)</f>
        <v>789</v>
      </c>
    </row>
    <row r="5" spans="1:15" ht="38.25" x14ac:dyDescent="0.25">
      <c r="A5" s="44"/>
      <c r="B5" s="44"/>
      <c r="C5" s="32" t="s">
        <v>112</v>
      </c>
      <c r="D5" s="32" t="s">
        <v>113</v>
      </c>
      <c r="E5" s="32" t="s">
        <v>114</v>
      </c>
      <c r="F5" s="45" t="s">
        <v>123</v>
      </c>
      <c r="G5" s="13">
        <v>8.9</v>
      </c>
      <c r="H5" s="13">
        <v>10.8</v>
      </c>
      <c r="I5" s="13">
        <v>7.2</v>
      </c>
      <c r="J5" s="44">
        <f t="shared" si="0"/>
        <v>26.900000000000002</v>
      </c>
      <c r="K5" s="44"/>
      <c r="L5" s="13">
        <v>3</v>
      </c>
      <c r="M5" s="13">
        <f t="shared" si="1"/>
        <v>707</v>
      </c>
    </row>
    <row r="6" spans="1:15" ht="28.5" x14ac:dyDescent="0.25">
      <c r="A6" s="13"/>
      <c r="B6" s="13"/>
      <c r="C6" s="20" t="s">
        <v>60</v>
      </c>
      <c r="D6" s="20" t="s">
        <v>139</v>
      </c>
      <c r="E6" s="20" t="s">
        <v>140</v>
      </c>
      <c r="F6" s="14" t="s">
        <v>142</v>
      </c>
      <c r="G6" s="13">
        <v>6.2</v>
      </c>
      <c r="H6" s="13">
        <v>9.1999999999999993</v>
      </c>
      <c r="I6" s="13">
        <v>11.4</v>
      </c>
      <c r="J6" s="13">
        <f t="shared" si="0"/>
        <v>26.799999999999997</v>
      </c>
      <c r="K6" s="13"/>
      <c r="L6" s="13">
        <v>4</v>
      </c>
      <c r="M6" s="13">
        <f t="shared" si="1"/>
        <v>705</v>
      </c>
    </row>
    <row r="7" spans="1:15" ht="38.25" x14ac:dyDescent="0.25">
      <c r="A7" s="13"/>
      <c r="B7" s="13"/>
      <c r="C7" s="20" t="s">
        <v>60</v>
      </c>
      <c r="D7" s="20" t="s">
        <v>68</v>
      </c>
      <c r="E7" s="20" t="s">
        <v>64</v>
      </c>
      <c r="F7" s="14" t="s">
        <v>72</v>
      </c>
      <c r="G7" s="13">
        <v>5.6</v>
      </c>
      <c r="H7" s="13">
        <v>3.3</v>
      </c>
      <c r="I7" s="13">
        <v>13.9</v>
      </c>
      <c r="J7" s="13">
        <f t="shared" si="0"/>
        <v>22.799999999999997</v>
      </c>
      <c r="K7" s="13"/>
      <c r="L7" s="13">
        <v>5</v>
      </c>
      <c r="M7" s="13">
        <f t="shared" si="1"/>
        <v>600</v>
      </c>
    </row>
    <row r="8" spans="1:15" ht="28.5" x14ac:dyDescent="0.25">
      <c r="A8" s="13"/>
      <c r="B8" s="13"/>
      <c r="C8" s="32" t="s">
        <v>60</v>
      </c>
      <c r="D8" s="32" t="s">
        <v>77</v>
      </c>
      <c r="E8" s="32" t="s">
        <v>82</v>
      </c>
      <c r="F8" s="14" t="s">
        <v>91</v>
      </c>
      <c r="G8" s="13">
        <v>6.2</v>
      </c>
      <c r="H8" s="13">
        <v>7.2</v>
      </c>
      <c r="I8" s="13">
        <v>9.1999999999999993</v>
      </c>
      <c r="J8" s="13">
        <f t="shared" si="0"/>
        <v>22.6</v>
      </c>
      <c r="K8" s="13"/>
      <c r="L8" s="13">
        <v>6</v>
      </c>
      <c r="M8" s="13">
        <f t="shared" si="1"/>
        <v>594</v>
      </c>
    </row>
    <row r="9" spans="1:15" ht="38.25" x14ac:dyDescent="0.25">
      <c r="A9" s="13"/>
      <c r="B9" s="13"/>
      <c r="C9" s="29" t="s">
        <v>60</v>
      </c>
      <c r="D9" s="33" t="s">
        <v>76</v>
      </c>
      <c r="E9" s="33" t="s">
        <v>63</v>
      </c>
      <c r="F9" s="14" t="s">
        <v>65</v>
      </c>
      <c r="G9" s="13">
        <v>10.3</v>
      </c>
      <c r="H9" s="13">
        <v>0</v>
      </c>
      <c r="I9" s="13">
        <v>11.6</v>
      </c>
      <c r="J9" s="13">
        <f t="shared" si="0"/>
        <v>21.9</v>
      </c>
      <c r="K9" s="13"/>
      <c r="L9" s="13">
        <v>7</v>
      </c>
      <c r="M9" s="13">
        <f t="shared" si="1"/>
        <v>576</v>
      </c>
    </row>
    <row r="10" spans="1:15" ht="28.5" x14ac:dyDescent="0.25">
      <c r="A10" s="13"/>
      <c r="B10" s="13"/>
      <c r="C10" s="20" t="s">
        <v>60</v>
      </c>
      <c r="D10" s="20" t="s">
        <v>75</v>
      </c>
      <c r="E10" s="20" t="s">
        <v>82</v>
      </c>
      <c r="F10" s="14" t="s">
        <v>84</v>
      </c>
      <c r="G10" s="13">
        <v>4.3</v>
      </c>
      <c r="H10" s="13">
        <v>6.2</v>
      </c>
      <c r="I10" s="13">
        <v>8.1</v>
      </c>
      <c r="J10" s="13">
        <f t="shared" si="0"/>
        <v>18.600000000000001</v>
      </c>
      <c r="K10" s="13"/>
      <c r="L10" s="13">
        <v>8</v>
      </c>
      <c r="M10" s="13">
        <f t="shared" si="1"/>
        <v>489</v>
      </c>
    </row>
    <row r="11" spans="1:15" s="46" customFormat="1" ht="28.5" x14ac:dyDescent="0.25">
      <c r="A11" s="13"/>
      <c r="B11" s="13"/>
      <c r="C11" s="20" t="s">
        <v>43</v>
      </c>
      <c r="D11" s="20" t="s">
        <v>44</v>
      </c>
      <c r="E11" s="20" t="s">
        <v>45</v>
      </c>
      <c r="F11" s="14" t="s">
        <v>47</v>
      </c>
      <c r="G11" s="13">
        <v>5.3</v>
      </c>
      <c r="H11" s="13">
        <v>5.5</v>
      </c>
      <c r="I11" s="13">
        <v>7.5</v>
      </c>
      <c r="J11" s="13">
        <f t="shared" si="0"/>
        <v>18.3</v>
      </c>
      <c r="K11" s="13"/>
      <c r="L11" s="13">
        <v>9</v>
      </c>
      <c r="M11" s="13">
        <f t="shared" si="1"/>
        <v>481</v>
      </c>
    </row>
    <row r="12" spans="1:15" ht="28.5" x14ac:dyDescent="0.25">
      <c r="A12" s="68"/>
      <c r="B12" s="68" t="s">
        <v>15</v>
      </c>
      <c r="C12" s="50" t="s">
        <v>60</v>
      </c>
      <c r="D12" s="50" t="s">
        <v>139</v>
      </c>
      <c r="E12" s="50" t="s">
        <v>140</v>
      </c>
      <c r="F12" s="69" t="s">
        <v>141</v>
      </c>
      <c r="G12" s="68">
        <v>5.8</v>
      </c>
      <c r="H12" s="68">
        <v>6.5</v>
      </c>
      <c r="I12" s="68">
        <v>5.6</v>
      </c>
      <c r="J12" s="68">
        <f t="shared" si="0"/>
        <v>17.899999999999999</v>
      </c>
      <c r="K12" s="68"/>
      <c r="L12" s="68">
        <v>10</v>
      </c>
      <c r="M12" s="68" t="s">
        <v>15</v>
      </c>
    </row>
    <row r="13" spans="1:15" ht="38.25" x14ac:dyDescent="0.25">
      <c r="A13" s="13"/>
      <c r="B13" s="13"/>
      <c r="C13" s="20" t="s">
        <v>112</v>
      </c>
      <c r="D13" s="20" t="s">
        <v>113</v>
      </c>
      <c r="E13" s="20" t="s">
        <v>114</v>
      </c>
      <c r="F13" s="14" t="s">
        <v>126</v>
      </c>
      <c r="G13" s="13">
        <v>7.2</v>
      </c>
      <c r="H13" s="13">
        <v>2.6</v>
      </c>
      <c r="I13" s="13">
        <v>8</v>
      </c>
      <c r="J13" s="13">
        <f t="shared" si="0"/>
        <v>17.8</v>
      </c>
      <c r="K13" s="13"/>
      <c r="L13" s="13">
        <v>11</v>
      </c>
      <c r="M13" s="13">
        <f t="shared" si="1"/>
        <v>468</v>
      </c>
    </row>
    <row r="14" spans="1:15" ht="38.25" x14ac:dyDescent="0.25">
      <c r="A14" s="13"/>
      <c r="B14" s="13"/>
      <c r="C14" s="20" t="s">
        <v>60</v>
      </c>
      <c r="D14" s="20" t="s">
        <v>69</v>
      </c>
      <c r="E14" s="20" t="s">
        <v>64</v>
      </c>
      <c r="F14" s="14" t="s">
        <v>79</v>
      </c>
      <c r="G14" s="13">
        <v>5.9</v>
      </c>
      <c r="H14" s="13">
        <v>4.4000000000000004</v>
      </c>
      <c r="I14" s="13">
        <v>4.4000000000000004</v>
      </c>
      <c r="J14" s="13">
        <f t="shared" si="0"/>
        <v>14.700000000000001</v>
      </c>
      <c r="K14" s="13"/>
      <c r="L14" s="13">
        <v>12</v>
      </c>
      <c r="M14" s="13">
        <f t="shared" si="1"/>
        <v>386</v>
      </c>
    </row>
    <row r="15" spans="1:15" ht="28.5" x14ac:dyDescent="0.25">
      <c r="A15" s="13"/>
      <c r="B15" s="13"/>
      <c r="C15" s="20" t="s">
        <v>112</v>
      </c>
      <c r="D15" s="20" t="s">
        <v>119</v>
      </c>
      <c r="E15" s="20" t="s">
        <v>120</v>
      </c>
      <c r="F15" s="14" t="s">
        <v>136</v>
      </c>
      <c r="G15" s="13">
        <v>0</v>
      </c>
      <c r="H15" s="13">
        <v>7.6</v>
      </c>
      <c r="I15" s="13">
        <v>5.8</v>
      </c>
      <c r="J15" s="13">
        <f t="shared" si="0"/>
        <v>13.399999999999999</v>
      </c>
      <c r="K15" s="13"/>
      <c r="L15" s="13">
        <v>13</v>
      </c>
      <c r="M15" s="13">
        <f t="shared" si="1"/>
        <v>352</v>
      </c>
    </row>
    <row r="16" spans="1:15" ht="28.5" x14ac:dyDescent="0.25">
      <c r="A16" s="13"/>
      <c r="B16" s="13"/>
      <c r="C16" s="20" t="s">
        <v>112</v>
      </c>
      <c r="D16" s="20" t="s">
        <v>118</v>
      </c>
      <c r="E16" s="20" t="s">
        <v>117</v>
      </c>
      <c r="F16" s="14" t="s">
        <v>135</v>
      </c>
      <c r="G16" s="13">
        <v>4.5999999999999996</v>
      </c>
      <c r="H16" s="13">
        <v>2.5</v>
      </c>
      <c r="I16" s="13">
        <v>3.8</v>
      </c>
      <c r="J16" s="13">
        <f t="shared" si="0"/>
        <v>10.899999999999999</v>
      </c>
      <c r="K16" s="13"/>
      <c r="L16" s="13">
        <v>14</v>
      </c>
      <c r="M16" s="13">
        <f t="shared" si="1"/>
        <v>286</v>
      </c>
    </row>
  </sheetData>
  <autoFilter ref="A2:M2">
    <sortState ref="A3:M16">
      <sortCondition descending="1" ref="J2"/>
    </sortState>
  </autoFilter>
  <sortState ref="A3:M15">
    <sortCondition descending="1" ref="J3:J15"/>
  </sortState>
  <mergeCells count="1">
    <mergeCell ref="A1:M1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M2" sqref="M2"/>
    </sheetView>
  </sheetViews>
  <sheetFormatPr defaultRowHeight="15" x14ac:dyDescent="0.25"/>
  <cols>
    <col min="1" max="1" width="2.5703125" customWidth="1"/>
    <col min="2" max="2" width="2.85546875" customWidth="1"/>
    <col min="3" max="3" width="12.28515625" customWidth="1"/>
    <col min="4" max="4" width="20.5703125" customWidth="1"/>
    <col min="5" max="5" width="15.28515625" customWidth="1"/>
    <col min="6" max="6" width="18.42578125" customWidth="1"/>
    <col min="12" max="12" width="11.140625" customWidth="1"/>
  </cols>
  <sheetData>
    <row r="1" spans="1:13" ht="67.5" customHeight="1" x14ac:dyDescent="0.25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>
        <v>14</v>
      </c>
    </row>
    <row r="2" spans="1:13" ht="25.5" x14ac:dyDescent="0.25">
      <c r="A2" s="11" t="s">
        <v>15</v>
      </c>
      <c r="B2" s="11" t="s">
        <v>16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18</v>
      </c>
      <c r="H2" s="11" t="s">
        <v>19</v>
      </c>
      <c r="I2" s="11" t="s">
        <v>20</v>
      </c>
      <c r="J2" s="11" t="s">
        <v>13</v>
      </c>
      <c r="K2" s="11" t="s">
        <v>14</v>
      </c>
      <c r="L2" s="11" t="s">
        <v>22</v>
      </c>
      <c r="M2" s="71">
        <v>19.3</v>
      </c>
    </row>
    <row r="3" spans="1:13" ht="51" x14ac:dyDescent="0.25">
      <c r="A3" s="5"/>
      <c r="B3" s="5"/>
      <c r="C3" s="32" t="s">
        <v>60</v>
      </c>
      <c r="D3" s="61" t="s">
        <v>68</v>
      </c>
      <c r="E3" s="61" t="s">
        <v>71</v>
      </c>
      <c r="F3" s="63" t="s">
        <v>73</v>
      </c>
      <c r="G3" s="5">
        <v>19.3</v>
      </c>
      <c r="H3" s="5">
        <v>14.7</v>
      </c>
      <c r="I3" s="5">
        <v>9.4</v>
      </c>
      <c r="J3" s="5">
        <f t="shared" ref="J3:J17" si="0">SUM(G3:I3)</f>
        <v>43.4</v>
      </c>
      <c r="K3" s="5">
        <v>1</v>
      </c>
      <c r="L3" s="5">
        <f>TRUNC(J3/$J$3*1000)</f>
        <v>1000</v>
      </c>
    </row>
    <row r="4" spans="1:13" ht="40.5" customHeight="1" x14ac:dyDescent="0.25">
      <c r="A4" s="5"/>
      <c r="B4" s="5"/>
      <c r="C4" s="20" t="s">
        <v>112</v>
      </c>
      <c r="D4" s="20" t="s">
        <v>113</v>
      </c>
      <c r="E4" s="20" t="s">
        <v>114</v>
      </c>
      <c r="F4" s="14" t="s">
        <v>155</v>
      </c>
      <c r="G4" s="5">
        <v>14.3</v>
      </c>
      <c r="H4" s="5">
        <v>9.5</v>
      </c>
      <c r="I4" s="5">
        <v>17.8</v>
      </c>
      <c r="J4" s="5">
        <f t="shared" si="0"/>
        <v>41.6</v>
      </c>
      <c r="K4" s="5">
        <v>2</v>
      </c>
      <c r="L4" s="5">
        <f t="shared" ref="L4:L17" si="1">TRUNC(J4/$J$3*1000)</f>
        <v>958</v>
      </c>
    </row>
    <row r="5" spans="1:13" ht="37.5" customHeight="1" x14ac:dyDescent="0.25">
      <c r="A5" s="5"/>
      <c r="B5" s="5"/>
      <c r="C5" s="20" t="s">
        <v>112</v>
      </c>
      <c r="D5" s="20" t="s">
        <v>113</v>
      </c>
      <c r="E5" s="20" t="s">
        <v>114</v>
      </c>
      <c r="F5" s="14" t="s">
        <v>124</v>
      </c>
      <c r="G5" s="5">
        <v>9.9</v>
      </c>
      <c r="H5" s="5">
        <v>13</v>
      </c>
      <c r="I5" s="5">
        <v>13.8</v>
      </c>
      <c r="J5" s="5">
        <f t="shared" si="0"/>
        <v>36.700000000000003</v>
      </c>
      <c r="K5" s="5">
        <v>3</v>
      </c>
      <c r="L5" s="5">
        <f t="shared" si="1"/>
        <v>845</v>
      </c>
    </row>
    <row r="6" spans="1:13" ht="37.5" customHeight="1" x14ac:dyDescent="0.25">
      <c r="A6" s="5"/>
      <c r="B6" s="5"/>
      <c r="C6" s="20" t="s">
        <v>60</v>
      </c>
      <c r="D6" s="20" t="s">
        <v>76</v>
      </c>
      <c r="E6" s="29" t="s">
        <v>83</v>
      </c>
      <c r="F6" s="14" t="s">
        <v>88</v>
      </c>
      <c r="G6" s="5">
        <v>10.3</v>
      </c>
      <c r="H6" s="5">
        <v>13.8</v>
      </c>
      <c r="I6" s="5">
        <v>11.8</v>
      </c>
      <c r="J6" s="5">
        <f t="shared" si="0"/>
        <v>35.900000000000006</v>
      </c>
      <c r="K6" s="5">
        <v>4</v>
      </c>
      <c r="L6" s="5">
        <f t="shared" si="1"/>
        <v>827</v>
      </c>
    </row>
    <row r="7" spans="1:13" ht="40.5" customHeight="1" x14ac:dyDescent="0.25">
      <c r="A7" s="5"/>
      <c r="B7" s="5"/>
      <c r="C7" s="20" t="s">
        <v>112</v>
      </c>
      <c r="D7" s="20" t="s">
        <v>113</v>
      </c>
      <c r="E7" s="20" t="s">
        <v>116</v>
      </c>
      <c r="F7" s="14" t="s">
        <v>130</v>
      </c>
      <c r="G7" s="5">
        <v>11.8</v>
      </c>
      <c r="H7" s="5">
        <v>13</v>
      </c>
      <c r="I7" s="5">
        <v>9</v>
      </c>
      <c r="J7" s="5">
        <f t="shared" si="0"/>
        <v>33.799999999999997</v>
      </c>
      <c r="K7" s="5">
        <v>5</v>
      </c>
      <c r="L7" s="5">
        <f t="shared" si="1"/>
        <v>778</v>
      </c>
    </row>
    <row r="8" spans="1:13" ht="39" customHeight="1" x14ac:dyDescent="0.25">
      <c r="A8" s="5"/>
      <c r="B8" s="5"/>
      <c r="C8" s="20" t="s">
        <v>60</v>
      </c>
      <c r="D8" s="20" t="s">
        <v>75</v>
      </c>
      <c r="E8" s="20" t="s">
        <v>64</v>
      </c>
      <c r="F8" s="14" t="s">
        <v>85</v>
      </c>
      <c r="G8" s="5">
        <v>14.4</v>
      </c>
      <c r="H8" s="5">
        <v>9.6999999999999993</v>
      </c>
      <c r="I8" s="5">
        <v>3.6</v>
      </c>
      <c r="J8" s="5">
        <f t="shared" si="0"/>
        <v>27.700000000000003</v>
      </c>
      <c r="K8" s="5">
        <v>6</v>
      </c>
      <c r="L8" s="5">
        <f t="shared" si="1"/>
        <v>638</v>
      </c>
    </row>
    <row r="9" spans="1:13" ht="38.25" x14ac:dyDescent="0.25">
      <c r="A9" s="5"/>
      <c r="B9" s="5"/>
      <c r="C9" s="32" t="s">
        <v>60</v>
      </c>
      <c r="D9" s="32" t="s">
        <v>69</v>
      </c>
      <c r="E9" s="61" t="s">
        <v>64</v>
      </c>
      <c r="F9" s="45" t="s">
        <v>80</v>
      </c>
      <c r="G9" s="5">
        <v>9.1999999999999993</v>
      </c>
      <c r="H9" s="5">
        <v>9.5</v>
      </c>
      <c r="I9" s="5">
        <v>8.4</v>
      </c>
      <c r="J9" s="5">
        <f t="shared" si="0"/>
        <v>27.1</v>
      </c>
      <c r="K9" s="5">
        <v>7</v>
      </c>
      <c r="L9" s="5">
        <f t="shared" si="1"/>
        <v>624</v>
      </c>
    </row>
    <row r="10" spans="1:13" ht="32.25" customHeight="1" x14ac:dyDescent="0.25">
      <c r="A10" s="5"/>
      <c r="B10" s="5"/>
      <c r="C10" s="20" t="s">
        <v>60</v>
      </c>
      <c r="D10" s="20" t="s">
        <v>139</v>
      </c>
      <c r="E10" s="62" t="s">
        <v>140</v>
      </c>
      <c r="F10" s="14" t="s">
        <v>143</v>
      </c>
      <c r="G10" s="5">
        <v>13.1</v>
      </c>
      <c r="H10" s="5">
        <v>0</v>
      </c>
      <c r="I10" s="5">
        <v>13.3</v>
      </c>
      <c r="J10" s="5">
        <f t="shared" si="0"/>
        <v>26.4</v>
      </c>
      <c r="K10" s="5">
        <v>8</v>
      </c>
      <c r="L10" s="5">
        <f t="shared" si="1"/>
        <v>608</v>
      </c>
    </row>
    <row r="11" spans="1:13" ht="38.25" x14ac:dyDescent="0.25">
      <c r="A11" s="5"/>
      <c r="B11" s="5"/>
      <c r="C11" s="20" t="s">
        <v>112</v>
      </c>
      <c r="D11" s="20" t="s">
        <v>113</v>
      </c>
      <c r="E11" s="20" t="s">
        <v>114</v>
      </c>
      <c r="F11" s="14" t="s">
        <v>122</v>
      </c>
      <c r="G11" s="5">
        <v>6.3</v>
      </c>
      <c r="H11" s="5">
        <v>9.4</v>
      </c>
      <c r="I11" s="5">
        <v>10.1</v>
      </c>
      <c r="J11" s="5">
        <f t="shared" si="0"/>
        <v>25.799999999999997</v>
      </c>
      <c r="K11" s="5">
        <v>9</v>
      </c>
      <c r="L11" s="5">
        <f t="shared" si="1"/>
        <v>594</v>
      </c>
    </row>
    <row r="12" spans="1:13" ht="25.5" x14ac:dyDescent="0.25">
      <c r="A12" s="5"/>
      <c r="B12" s="5"/>
      <c r="C12" s="20" t="s">
        <v>112</v>
      </c>
      <c r="D12" s="20" t="s">
        <v>119</v>
      </c>
      <c r="E12" s="20" t="s">
        <v>120</v>
      </c>
      <c r="F12" s="14" t="s">
        <v>137</v>
      </c>
      <c r="G12" s="5">
        <v>4.2</v>
      </c>
      <c r="H12" s="5">
        <v>7.3</v>
      </c>
      <c r="I12" s="5">
        <v>12.7</v>
      </c>
      <c r="J12" s="5">
        <f t="shared" si="0"/>
        <v>24.2</v>
      </c>
      <c r="K12" s="5">
        <v>10</v>
      </c>
      <c r="L12" s="5">
        <f t="shared" si="1"/>
        <v>557</v>
      </c>
    </row>
    <row r="13" spans="1:13" ht="38.25" x14ac:dyDescent="0.25">
      <c r="A13" s="5"/>
      <c r="B13" s="5"/>
      <c r="C13" s="20" t="s">
        <v>60</v>
      </c>
      <c r="D13" s="20" t="s">
        <v>77</v>
      </c>
      <c r="E13" s="29" t="s">
        <v>90</v>
      </c>
      <c r="F13" s="14" t="s">
        <v>92</v>
      </c>
      <c r="G13" s="5">
        <v>6.2</v>
      </c>
      <c r="H13" s="5">
        <v>11.2</v>
      </c>
      <c r="I13" s="5">
        <v>6.5</v>
      </c>
      <c r="J13" s="5">
        <f t="shared" si="0"/>
        <v>23.9</v>
      </c>
      <c r="K13" s="5">
        <v>11</v>
      </c>
      <c r="L13" s="5">
        <f t="shared" si="1"/>
        <v>550</v>
      </c>
    </row>
    <row r="14" spans="1:13" ht="25.5" x14ac:dyDescent="0.25">
      <c r="A14" s="5"/>
      <c r="B14" s="5"/>
      <c r="C14" s="20" t="s">
        <v>112</v>
      </c>
      <c r="D14" s="20" t="s">
        <v>113</v>
      </c>
      <c r="E14" s="20" t="s">
        <v>116</v>
      </c>
      <c r="F14" s="14" t="s">
        <v>156</v>
      </c>
      <c r="G14" s="5">
        <v>9.1999999999999993</v>
      </c>
      <c r="H14" s="5">
        <v>8.1</v>
      </c>
      <c r="I14" s="5">
        <v>6.3</v>
      </c>
      <c r="J14" s="5">
        <f t="shared" si="0"/>
        <v>23.599999999999998</v>
      </c>
      <c r="K14" s="5">
        <v>12</v>
      </c>
      <c r="L14" s="5">
        <f t="shared" si="1"/>
        <v>543</v>
      </c>
    </row>
    <row r="15" spans="1:13" ht="38.25" x14ac:dyDescent="0.25">
      <c r="A15" s="5"/>
      <c r="B15" s="5"/>
      <c r="C15" s="32" t="s">
        <v>60</v>
      </c>
      <c r="D15" s="32" t="s">
        <v>62</v>
      </c>
      <c r="E15" s="32" t="s">
        <v>64</v>
      </c>
      <c r="F15" s="45" t="s">
        <v>66</v>
      </c>
      <c r="G15" s="5">
        <v>6.3</v>
      </c>
      <c r="H15" s="5">
        <v>6.6</v>
      </c>
      <c r="I15" s="5">
        <v>8.6999999999999993</v>
      </c>
      <c r="J15" s="5">
        <f t="shared" si="0"/>
        <v>21.599999999999998</v>
      </c>
      <c r="K15" s="5">
        <v>13</v>
      </c>
      <c r="L15" s="5">
        <f t="shared" si="1"/>
        <v>497</v>
      </c>
    </row>
    <row r="16" spans="1:13" ht="25.5" x14ac:dyDescent="0.25">
      <c r="A16" s="11"/>
      <c r="B16" s="11"/>
      <c r="C16" s="29" t="s">
        <v>43</v>
      </c>
      <c r="D16" s="29" t="s">
        <v>44</v>
      </c>
      <c r="E16" s="29" t="s">
        <v>45</v>
      </c>
      <c r="F16" s="64" t="s">
        <v>46</v>
      </c>
      <c r="G16" s="5">
        <v>8.1999999999999993</v>
      </c>
      <c r="H16" s="5">
        <v>6.7</v>
      </c>
      <c r="I16" s="5">
        <v>3.5</v>
      </c>
      <c r="J16" s="5">
        <f t="shared" si="0"/>
        <v>18.399999999999999</v>
      </c>
      <c r="K16" s="5">
        <v>14</v>
      </c>
      <c r="L16" s="5">
        <f t="shared" si="1"/>
        <v>423</v>
      </c>
    </row>
    <row r="17" spans="1:12" ht="38.25" x14ac:dyDescent="0.25">
      <c r="A17" s="5"/>
      <c r="B17" s="5"/>
      <c r="C17" s="32" t="s">
        <v>54</v>
      </c>
      <c r="D17" s="32" t="s">
        <v>55</v>
      </c>
      <c r="E17" s="32" t="s">
        <v>56</v>
      </c>
      <c r="F17" s="45" t="s">
        <v>58</v>
      </c>
      <c r="G17" s="5">
        <v>6.2</v>
      </c>
      <c r="H17" s="5">
        <v>0</v>
      </c>
      <c r="I17" s="5">
        <v>6.1</v>
      </c>
      <c r="J17" s="5">
        <f t="shared" si="0"/>
        <v>12.3</v>
      </c>
      <c r="K17" s="5">
        <v>15</v>
      </c>
      <c r="L17" s="5">
        <f t="shared" si="1"/>
        <v>283</v>
      </c>
    </row>
  </sheetData>
  <autoFilter ref="A2:L2">
    <sortState ref="A3:L17">
      <sortCondition descending="1" ref="J2"/>
    </sortState>
  </autoFilter>
  <sortState ref="A3:L12">
    <sortCondition descending="1" ref="J3:J12"/>
  </sortState>
  <mergeCells count="1">
    <mergeCell ref="A1:L1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N2" sqref="N2"/>
    </sheetView>
  </sheetViews>
  <sheetFormatPr defaultRowHeight="15" x14ac:dyDescent="0.25"/>
  <cols>
    <col min="1" max="1" width="2.5703125" customWidth="1"/>
    <col min="2" max="2" width="2.85546875" customWidth="1"/>
    <col min="3" max="3" width="12.28515625" customWidth="1"/>
    <col min="4" max="4" width="20.5703125" customWidth="1"/>
    <col min="5" max="5" width="21.28515625" customWidth="1"/>
    <col min="6" max="6" width="15.28515625" customWidth="1"/>
    <col min="13" max="13" width="11.140625" customWidth="1"/>
  </cols>
  <sheetData>
    <row r="1" spans="1:14" ht="67.5" customHeight="1" x14ac:dyDescent="0.2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>
        <v>21</v>
      </c>
    </row>
    <row r="2" spans="1:14" ht="25.5" x14ac:dyDescent="0.25">
      <c r="A2" s="11" t="s">
        <v>15</v>
      </c>
      <c r="B2" s="11" t="s">
        <v>16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18</v>
      </c>
      <c r="H2" s="11" t="s">
        <v>19</v>
      </c>
      <c r="I2" s="11" t="s">
        <v>20</v>
      </c>
      <c r="J2" s="11" t="s">
        <v>24</v>
      </c>
      <c r="K2" s="11" t="s">
        <v>13</v>
      </c>
      <c r="L2" s="11" t="s">
        <v>14</v>
      </c>
      <c r="M2" s="11" t="s">
        <v>22</v>
      </c>
      <c r="N2" s="71">
        <v>24.6</v>
      </c>
    </row>
    <row r="3" spans="1:14" ht="38.25" x14ac:dyDescent="0.25">
      <c r="A3" s="18"/>
      <c r="B3" s="5"/>
      <c r="C3" s="20" t="s">
        <v>60</v>
      </c>
      <c r="D3" s="20" t="s">
        <v>68</v>
      </c>
      <c r="E3" s="20" t="s">
        <v>71</v>
      </c>
      <c r="F3" s="36" t="s">
        <v>74</v>
      </c>
      <c r="G3" s="5">
        <v>16.100000000000001</v>
      </c>
      <c r="H3" s="5">
        <v>23.6</v>
      </c>
      <c r="I3" s="5">
        <v>24.6</v>
      </c>
      <c r="J3" s="5">
        <v>1</v>
      </c>
      <c r="K3" s="5">
        <f t="shared" ref="K3:K23" si="0">SUM(G3:I3)*J3</f>
        <v>64.300000000000011</v>
      </c>
      <c r="L3" s="5">
        <v>1</v>
      </c>
      <c r="M3" s="5">
        <f>TRUNC(K3/$K$3*1000)</f>
        <v>1000</v>
      </c>
    </row>
    <row r="4" spans="1:14" ht="31.5" x14ac:dyDescent="0.25">
      <c r="A4" s="18"/>
      <c r="B4" s="5"/>
      <c r="C4" s="20" t="s">
        <v>60</v>
      </c>
      <c r="D4" s="20" t="s">
        <v>77</v>
      </c>
      <c r="E4" s="20" t="s">
        <v>83</v>
      </c>
      <c r="F4" s="36" t="s">
        <v>93</v>
      </c>
      <c r="G4" s="5">
        <v>21.9</v>
      </c>
      <c r="H4" s="5">
        <v>23.8</v>
      </c>
      <c r="I4" s="5">
        <v>17.3</v>
      </c>
      <c r="J4" s="5">
        <v>1</v>
      </c>
      <c r="K4" s="5">
        <f t="shared" si="0"/>
        <v>63</v>
      </c>
      <c r="L4" s="5">
        <v>2</v>
      </c>
      <c r="M4" s="5">
        <f>TRUNC(K4/$K$3*1000)</f>
        <v>979</v>
      </c>
    </row>
    <row r="5" spans="1:14" ht="31.5" x14ac:dyDescent="0.25">
      <c r="A5" s="5"/>
      <c r="B5" s="5"/>
      <c r="C5" s="20" t="s">
        <v>60</v>
      </c>
      <c r="D5" s="20" t="s">
        <v>62</v>
      </c>
      <c r="E5" s="20" t="s">
        <v>63</v>
      </c>
      <c r="F5" s="36" t="s">
        <v>67</v>
      </c>
      <c r="G5" s="5">
        <v>17.899999999999999</v>
      </c>
      <c r="H5" s="5">
        <v>19.2</v>
      </c>
      <c r="I5" s="5">
        <v>19.8</v>
      </c>
      <c r="J5" s="5">
        <v>1</v>
      </c>
      <c r="K5" s="5">
        <f t="shared" si="0"/>
        <v>56.899999999999991</v>
      </c>
      <c r="L5" s="5">
        <v>3</v>
      </c>
      <c r="M5" s="5">
        <f>TRUNC(K5/$K$3*1000)</f>
        <v>884</v>
      </c>
    </row>
    <row r="6" spans="1:14" ht="31.5" x14ac:dyDescent="0.25">
      <c r="A6" s="52" t="s">
        <v>15</v>
      </c>
      <c r="B6" s="52"/>
      <c r="C6" s="50" t="s">
        <v>60</v>
      </c>
      <c r="D6" s="50" t="s">
        <v>61</v>
      </c>
      <c r="E6" s="50" t="s">
        <v>63</v>
      </c>
      <c r="F6" s="51" t="s">
        <v>99</v>
      </c>
      <c r="G6" s="49">
        <v>16.399999999999999</v>
      </c>
      <c r="H6" s="49">
        <v>19</v>
      </c>
      <c r="I6" s="49">
        <v>17.5</v>
      </c>
      <c r="J6" s="5">
        <v>1</v>
      </c>
      <c r="K6" s="49">
        <f t="shared" si="0"/>
        <v>52.9</v>
      </c>
      <c r="L6" s="5">
        <v>4</v>
      </c>
      <c r="M6" s="49" t="s">
        <v>15</v>
      </c>
    </row>
    <row r="7" spans="1:14" ht="31.5" x14ac:dyDescent="0.25">
      <c r="A7" s="52" t="s">
        <v>15</v>
      </c>
      <c r="B7" s="52"/>
      <c r="C7" s="50" t="s">
        <v>60</v>
      </c>
      <c r="D7" s="50" t="s">
        <v>61</v>
      </c>
      <c r="E7" s="50" t="s">
        <v>78</v>
      </c>
      <c r="F7" s="51" t="s">
        <v>101</v>
      </c>
      <c r="G7" s="49">
        <v>16.899999999999999</v>
      </c>
      <c r="H7" s="49">
        <v>17.7</v>
      </c>
      <c r="I7" s="49">
        <v>17.899999999999999</v>
      </c>
      <c r="J7" s="5">
        <v>1</v>
      </c>
      <c r="K7" s="49">
        <f t="shared" si="0"/>
        <v>52.499999999999993</v>
      </c>
      <c r="L7" s="5">
        <v>5</v>
      </c>
      <c r="M7" s="49" t="s">
        <v>15</v>
      </c>
    </row>
    <row r="8" spans="1:14" ht="31.5" x14ac:dyDescent="0.25">
      <c r="A8" s="5"/>
      <c r="B8" s="5"/>
      <c r="C8" s="29" t="s">
        <v>60</v>
      </c>
      <c r="D8" s="33" t="s">
        <v>69</v>
      </c>
      <c r="E8" s="33" t="s">
        <v>78</v>
      </c>
      <c r="F8" s="36" t="s">
        <v>81</v>
      </c>
      <c r="G8" s="5">
        <v>14.6</v>
      </c>
      <c r="H8" s="5">
        <v>14.6</v>
      </c>
      <c r="I8" s="5">
        <v>17.899999999999999</v>
      </c>
      <c r="J8" s="5">
        <v>1</v>
      </c>
      <c r="K8" s="5">
        <f t="shared" si="0"/>
        <v>47.099999999999994</v>
      </c>
      <c r="L8" s="5">
        <v>6</v>
      </c>
      <c r="M8" s="5">
        <f>TRUNC(K8/$K$3*1000)</f>
        <v>732</v>
      </c>
    </row>
    <row r="9" spans="1:14" ht="31.5" x14ac:dyDescent="0.25">
      <c r="A9" s="5"/>
      <c r="B9" s="5"/>
      <c r="C9" s="29" t="s">
        <v>60</v>
      </c>
      <c r="D9" s="33" t="s">
        <v>75</v>
      </c>
      <c r="E9" s="33" t="s">
        <v>83</v>
      </c>
      <c r="F9" s="36" t="s">
        <v>86</v>
      </c>
      <c r="G9" s="5">
        <v>14</v>
      </c>
      <c r="H9" s="5">
        <v>13.9</v>
      </c>
      <c r="I9" s="5">
        <v>17.899999999999999</v>
      </c>
      <c r="J9" s="5">
        <v>1</v>
      </c>
      <c r="K9" s="5">
        <f t="shared" si="0"/>
        <v>45.8</v>
      </c>
      <c r="L9" s="5">
        <v>7</v>
      </c>
      <c r="M9" s="5">
        <f>TRUNC(K9/$K$3*1000)</f>
        <v>712</v>
      </c>
    </row>
    <row r="10" spans="1:14" ht="25.5" x14ac:dyDescent="0.25">
      <c r="A10" s="5"/>
      <c r="B10" s="5"/>
      <c r="C10" s="29" t="s">
        <v>112</v>
      </c>
      <c r="D10" s="29" t="s">
        <v>113</v>
      </c>
      <c r="E10" s="29" t="s">
        <v>116</v>
      </c>
      <c r="F10" s="36" t="s">
        <v>129</v>
      </c>
      <c r="G10" s="5">
        <v>11.2</v>
      </c>
      <c r="H10" s="5">
        <v>13.2</v>
      </c>
      <c r="I10" s="5">
        <v>12.7</v>
      </c>
      <c r="J10" s="5">
        <v>1.2</v>
      </c>
      <c r="K10" s="5">
        <f t="shared" si="0"/>
        <v>44.519999999999989</v>
      </c>
      <c r="L10" s="5">
        <v>8</v>
      </c>
      <c r="M10" s="5">
        <f>TRUNC(K10/$K$3*1000)</f>
        <v>692</v>
      </c>
    </row>
    <row r="11" spans="1:14" ht="31.5" x14ac:dyDescent="0.25">
      <c r="A11" s="5"/>
      <c r="B11" s="5"/>
      <c r="C11" s="32" t="s">
        <v>60</v>
      </c>
      <c r="D11" s="32" t="s">
        <v>76</v>
      </c>
      <c r="E11" s="32" t="s">
        <v>83</v>
      </c>
      <c r="F11" s="36" t="s">
        <v>89</v>
      </c>
      <c r="G11" s="5">
        <v>12</v>
      </c>
      <c r="H11" s="5">
        <v>11.4</v>
      </c>
      <c r="I11" s="5">
        <v>20.9</v>
      </c>
      <c r="J11" s="5">
        <v>1</v>
      </c>
      <c r="K11" s="5">
        <f t="shared" si="0"/>
        <v>44.3</v>
      </c>
      <c r="L11" s="5">
        <v>9</v>
      </c>
      <c r="M11" s="5">
        <f>TRUNC(K11/$K$3*1000)</f>
        <v>688</v>
      </c>
    </row>
    <row r="12" spans="1:14" s="46" customFormat="1" ht="31.5" x14ac:dyDescent="0.25">
      <c r="A12" s="52" t="s">
        <v>15</v>
      </c>
      <c r="B12" s="52"/>
      <c r="C12" s="50" t="s">
        <v>60</v>
      </c>
      <c r="D12" s="50" t="s">
        <v>61</v>
      </c>
      <c r="E12" s="50" t="s">
        <v>83</v>
      </c>
      <c r="F12" s="51" t="s">
        <v>96</v>
      </c>
      <c r="G12" s="49">
        <v>10.8</v>
      </c>
      <c r="H12" s="49">
        <v>17.100000000000001</v>
      </c>
      <c r="I12" s="49">
        <v>14.3</v>
      </c>
      <c r="J12" s="5">
        <v>1</v>
      </c>
      <c r="K12" s="49">
        <f t="shared" si="0"/>
        <v>42.2</v>
      </c>
      <c r="L12" s="5">
        <v>10</v>
      </c>
      <c r="M12" s="49" t="s">
        <v>15</v>
      </c>
    </row>
    <row r="13" spans="1:14" s="46" customFormat="1" ht="31.5" x14ac:dyDescent="0.25">
      <c r="A13" s="5"/>
      <c r="B13" s="5"/>
      <c r="C13" s="32" t="s">
        <v>112</v>
      </c>
      <c r="D13" s="32" t="s">
        <v>119</v>
      </c>
      <c r="E13" s="32" t="s">
        <v>121</v>
      </c>
      <c r="F13" s="36" t="s">
        <v>138</v>
      </c>
      <c r="G13" s="5">
        <v>13.5</v>
      </c>
      <c r="H13" s="5">
        <v>13.3</v>
      </c>
      <c r="I13" s="5">
        <v>8.1999999999999993</v>
      </c>
      <c r="J13" s="5">
        <v>1.2</v>
      </c>
      <c r="K13" s="5">
        <f t="shared" si="0"/>
        <v>42</v>
      </c>
      <c r="L13" s="5">
        <v>11</v>
      </c>
      <c r="M13" s="5">
        <f>TRUNC(K13/$K$3*1000)</f>
        <v>653</v>
      </c>
    </row>
    <row r="14" spans="1:14" s="46" customFormat="1" ht="38.25" x14ac:dyDescent="0.25">
      <c r="A14" s="53" t="s">
        <v>15</v>
      </c>
      <c r="B14" s="52"/>
      <c r="C14" s="50" t="s">
        <v>60</v>
      </c>
      <c r="D14" s="50" t="s">
        <v>61</v>
      </c>
      <c r="E14" s="50" t="s">
        <v>90</v>
      </c>
      <c r="F14" s="51" t="s">
        <v>98</v>
      </c>
      <c r="G14" s="49">
        <v>16.100000000000001</v>
      </c>
      <c r="H14" s="49">
        <v>16.2</v>
      </c>
      <c r="I14" s="49">
        <v>8.9</v>
      </c>
      <c r="J14" s="5">
        <v>1</v>
      </c>
      <c r="K14" s="49">
        <f t="shared" si="0"/>
        <v>41.199999999999996</v>
      </c>
      <c r="L14" s="5">
        <v>12</v>
      </c>
      <c r="M14" s="49" t="s">
        <v>15</v>
      </c>
    </row>
    <row r="15" spans="1:14" s="46" customFormat="1" ht="31.5" x14ac:dyDescent="0.25">
      <c r="A15" s="18"/>
      <c r="B15" s="5"/>
      <c r="C15" s="20" t="s">
        <v>112</v>
      </c>
      <c r="D15" s="20" t="s">
        <v>113</v>
      </c>
      <c r="E15" s="20" t="s">
        <v>114</v>
      </c>
      <c r="F15" s="36" t="s">
        <v>158</v>
      </c>
      <c r="G15" s="5">
        <v>10.8</v>
      </c>
      <c r="H15" s="5">
        <v>19.7</v>
      </c>
      <c r="I15" s="5">
        <v>9.1</v>
      </c>
      <c r="J15" s="5">
        <v>1</v>
      </c>
      <c r="K15" s="5">
        <f t="shared" si="0"/>
        <v>39.6</v>
      </c>
      <c r="L15" s="5">
        <v>13</v>
      </c>
      <c r="M15" s="5">
        <f>TRUNC(K15/$K$3*1000)</f>
        <v>615</v>
      </c>
    </row>
    <row r="16" spans="1:14" s="46" customFormat="1" ht="31.5" x14ac:dyDescent="0.25">
      <c r="A16" s="18"/>
      <c r="B16" s="5"/>
      <c r="C16" s="20" t="s">
        <v>112</v>
      </c>
      <c r="D16" s="20" t="s">
        <v>113</v>
      </c>
      <c r="E16" s="20" t="s">
        <v>116</v>
      </c>
      <c r="F16" s="36" t="s">
        <v>128</v>
      </c>
      <c r="G16" s="5">
        <v>14.4</v>
      </c>
      <c r="H16" s="5">
        <v>14.7</v>
      </c>
      <c r="I16" s="5">
        <v>8.8000000000000007</v>
      </c>
      <c r="J16" s="5">
        <v>1</v>
      </c>
      <c r="K16" s="5">
        <f t="shared" si="0"/>
        <v>37.900000000000006</v>
      </c>
      <c r="L16" s="5">
        <v>14</v>
      </c>
      <c r="M16" s="5">
        <f>TRUNC(K16/$K$3*1000)</f>
        <v>589</v>
      </c>
    </row>
    <row r="17" spans="1:13" ht="31.5" x14ac:dyDescent="0.25">
      <c r="A17" s="5"/>
      <c r="B17" s="5"/>
      <c r="C17" s="20" t="s">
        <v>43</v>
      </c>
      <c r="D17" s="20" t="s">
        <v>44</v>
      </c>
      <c r="E17" s="20" t="s">
        <v>45</v>
      </c>
      <c r="F17" s="36" t="s">
        <v>49</v>
      </c>
      <c r="G17" s="5">
        <v>13.6</v>
      </c>
      <c r="H17" s="5">
        <v>7.6</v>
      </c>
      <c r="I17" s="5">
        <v>13</v>
      </c>
      <c r="J17" s="5">
        <v>1</v>
      </c>
      <c r="K17" s="5">
        <f t="shared" si="0"/>
        <v>34.200000000000003</v>
      </c>
      <c r="L17" s="5">
        <v>15</v>
      </c>
      <c r="M17" s="5">
        <f>TRUNC(K17/$K$3*1000)</f>
        <v>531</v>
      </c>
    </row>
    <row r="18" spans="1:13" ht="25.5" x14ac:dyDescent="0.25">
      <c r="A18" s="18"/>
      <c r="B18" s="5"/>
      <c r="C18" s="20" t="s">
        <v>60</v>
      </c>
      <c r="D18" s="20" t="s">
        <v>139</v>
      </c>
      <c r="E18" s="20" t="s">
        <v>140</v>
      </c>
      <c r="F18" s="36" t="s">
        <v>144</v>
      </c>
      <c r="G18" s="5">
        <v>10.1</v>
      </c>
      <c r="H18" s="5">
        <v>10.1</v>
      </c>
      <c r="I18" s="5">
        <v>12.8</v>
      </c>
      <c r="J18" s="5">
        <v>1</v>
      </c>
      <c r="K18" s="5">
        <f t="shared" si="0"/>
        <v>33</v>
      </c>
      <c r="L18" s="5">
        <v>16</v>
      </c>
      <c r="M18" s="5">
        <f>TRUNC(K18/$K$3*1000)</f>
        <v>513</v>
      </c>
    </row>
    <row r="19" spans="1:13" ht="31.5" x14ac:dyDescent="0.25">
      <c r="A19" s="47"/>
      <c r="B19" s="47"/>
      <c r="C19" s="32" t="s">
        <v>108</v>
      </c>
      <c r="D19" s="61" t="s">
        <v>109</v>
      </c>
      <c r="E19" s="61" t="s">
        <v>110</v>
      </c>
      <c r="F19" s="48" t="s">
        <v>111</v>
      </c>
      <c r="G19" s="47">
        <v>13.8</v>
      </c>
      <c r="H19" s="47">
        <v>11.7</v>
      </c>
      <c r="I19" s="47">
        <v>6.9</v>
      </c>
      <c r="J19" s="5">
        <v>1</v>
      </c>
      <c r="K19" s="47">
        <f t="shared" si="0"/>
        <v>32.4</v>
      </c>
      <c r="L19" s="5">
        <v>17</v>
      </c>
      <c r="M19" s="47">
        <f>TRUNC(K19/$K$3*1000)</f>
        <v>503</v>
      </c>
    </row>
    <row r="20" spans="1:13" ht="31.5" x14ac:dyDescent="0.25">
      <c r="A20" s="59"/>
      <c r="B20" s="59"/>
      <c r="C20" s="58" t="s">
        <v>60</v>
      </c>
      <c r="D20" s="65" t="s">
        <v>139</v>
      </c>
      <c r="E20" s="65" t="s">
        <v>140</v>
      </c>
      <c r="F20" s="60" t="s">
        <v>145</v>
      </c>
      <c r="G20" s="59">
        <v>6.3</v>
      </c>
      <c r="H20" s="59">
        <v>10.3</v>
      </c>
      <c r="I20" s="59">
        <v>10.3</v>
      </c>
      <c r="J20" s="5">
        <v>1</v>
      </c>
      <c r="K20" s="59">
        <f t="shared" si="0"/>
        <v>26.900000000000002</v>
      </c>
      <c r="L20" s="5">
        <v>18</v>
      </c>
      <c r="M20" s="59" t="s">
        <v>15</v>
      </c>
    </row>
    <row r="21" spans="1:13" ht="31.5" x14ac:dyDescent="0.25">
      <c r="A21" s="5"/>
      <c r="B21" s="5"/>
      <c r="C21" s="20" t="s">
        <v>54</v>
      </c>
      <c r="D21" s="20" t="s">
        <v>55</v>
      </c>
      <c r="E21" s="20" t="s">
        <v>56</v>
      </c>
      <c r="F21" s="36" t="s">
        <v>59</v>
      </c>
      <c r="G21" s="5">
        <v>5.7</v>
      </c>
      <c r="H21" s="5">
        <v>7.2</v>
      </c>
      <c r="I21" s="5">
        <v>6</v>
      </c>
      <c r="J21" s="5">
        <v>1</v>
      </c>
      <c r="K21" s="5">
        <f t="shared" si="0"/>
        <v>18.899999999999999</v>
      </c>
      <c r="L21" s="5">
        <v>19</v>
      </c>
      <c r="M21" s="5">
        <f>TRUNC(K21/$K$3*1000)</f>
        <v>293</v>
      </c>
    </row>
    <row r="22" spans="1:13" ht="31.5" x14ac:dyDescent="0.25">
      <c r="A22" s="18"/>
      <c r="B22" s="5"/>
      <c r="C22" s="20" t="s">
        <v>43</v>
      </c>
      <c r="D22" s="20" t="s">
        <v>44</v>
      </c>
      <c r="E22" s="20" t="s">
        <v>45</v>
      </c>
      <c r="F22" s="36" t="s">
        <v>48</v>
      </c>
      <c r="G22" s="5">
        <v>5.2</v>
      </c>
      <c r="H22" s="5">
        <v>5.2</v>
      </c>
      <c r="I22" s="5">
        <v>3.5</v>
      </c>
      <c r="J22" s="5">
        <v>1</v>
      </c>
      <c r="K22" s="5">
        <f t="shared" si="0"/>
        <v>13.9</v>
      </c>
      <c r="L22" s="5">
        <v>20</v>
      </c>
      <c r="M22" s="5">
        <f>TRUNC(K22/$K$3*1000)</f>
        <v>216</v>
      </c>
    </row>
    <row r="23" spans="1:13" ht="31.5" x14ac:dyDescent="0.25">
      <c r="A23" s="5"/>
      <c r="B23" s="5"/>
      <c r="C23" s="29" t="s">
        <v>112</v>
      </c>
      <c r="D23" s="29" t="s">
        <v>113</v>
      </c>
      <c r="E23" s="29" t="s">
        <v>116</v>
      </c>
      <c r="F23" s="36" t="s">
        <v>131</v>
      </c>
      <c r="G23" s="5">
        <v>0</v>
      </c>
      <c r="H23" s="5">
        <v>0</v>
      </c>
      <c r="I23" s="5">
        <v>0</v>
      </c>
      <c r="J23" s="5">
        <v>1</v>
      </c>
      <c r="K23" s="5">
        <f t="shared" si="0"/>
        <v>0</v>
      </c>
      <c r="L23" s="5">
        <v>21</v>
      </c>
      <c r="M23" s="5">
        <f>TRUNC(K23/$K$3*1000)</f>
        <v>0</v>
      </c>
    </row>
  </sheetData>
  <autoFilter ref="A2:M2">
    <sortState ref="A3:M23">
      <sortCondition descending="1" ref="K2"/>
    </sortState>
  </autoFilter>
  <sortState ref="A3:M28">
    <sortCondition descending="1" ref="K3:K28"/>
  </sortState>
  <mergeCells count="1">
    <mergeCell ref="A1:M1"/>
  </mergeCells>
  <pageMargins left="0.7" right="0.7" top="0.75" bottom="0.75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P3" sqref="P3"/>
    </sheetView>
  </sheetViews>
  <sheetFormatPr defaultRowHeight="15" x14ac:dyDescent="0.25"/>
  <cols>
    <col min="1" max="1" width="2.5703125" customWidth="1"/>
    <col min="2" max="2" width="2.85546875" customWidth="1"/>
    <col min="3" max="3" width="13.5703125" customWidth="1"/>
    <col min="4" max="4" width="15.42578125" customWidth="1"/>
    <col min="5" max="5" width="15.28515625" customWidth="1"/>
    <col min="6" max="6" width="22.28515625" customWidth="1"/>
    <col min="15" max="15" width="2.42578125" customWidth="1"/>
  </cols>
  <sheetData>
    <row r="1" spans="1:16" ht="82.5" customHeight="1" x14ac:dyDescent="0.25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>
        <v>16</v>
      </c>
    </row>
    <row r="2" spans="1:16" ht="38.25" customHeight="1" x14ac:dyDescent="0.25">
      <c r="A2" s="11" t="s">
        <v>15</v>
      </c>
      <c r="B2" s="11" t="s">
        <v>16</v>
      </c>
      <c r="C2" s="11" t="s">
        <v>0</v>
      </c>
      <c r="D2" s="11" t="s">
        <v>1</v>
      </c>
      <c r="E2" s="11" t="s">
        <v>2</v>
      </c>
      <c r="F2" s="11" t="s">
        <v>25</v>
      </c>
      <c r="G2" s="12" t="s">
        <v>26</v>
      </c>
      <c r="H2" s="12" t="s">
        <v>27</v>
      </c>
      <c r="I2" s="16" t="s">
        <v>28</v>
      </c>
      <c r="J2" s="17" t="s">
        <v>29</v>
      </c>
      <c r="K2" s="16" t="s">
        <v>30</v>
      </c>
      <c r="L2" s="17" t="s">
        <v>31</v>
      </c>
      <c r="M2" s="11" t="s">
        <v>13</v>
      </c>
      <c r="N2" s="11" t="s">
        <v>14</v>
      </c>
      <c r="O2" s="11"/>
    </row>
    <row r="3" spans="1:16" ht="51" customHeight="1" x14ac:dyDescent="0.25">
      <c r="A3" s="5"/>
      <c r="B3" s="5"/>
      <c r="C3" s="20" t="s">
        <v>60</v>
      </c>
      <c r="D3" s="20" t="s">
        <v>139</v>
      </c>
      <c r="E3" s="20" t="s">
        <v>140</v>
      </c>
      <c r="F3" s="14" t="s">
        <v>146</v>
      </c>
      <c r="G3" s="5">
        <v>15.9</v>
      </c>
      <c r="H3" s="5">
        <v>17.600000000000001</v>
      </c>
      <c r="I3" s="5">
        <v>15.9</v>
      </c>
      <c r="J3" s="5">
        <v>26.1</v>
      </c>
      <c r="K3" s="5">
        <v>11.6</v>
      </c>
      <c r="L3" s="5">
        <v>28.2</v>
      </c>
      <c r="M3" s="5">
        <f t="shared" ref="M3:M19" si="0">SUM(G3:L3)</f>
        <v>115.3</v>
      </c>
      <c r="N3" s="5">
        <v>1</v>
      </c>
      <c r="O3" s="5"/>
      <c r="P3" s="70">
        <v>28.2</v>
      </c>
    </row>
    <row r="4" spans="1:16" ht="42.75" x14ac:dyDescent="0.25">
      <c r="A4" s="5"/>
      <c r="B4" s="5"/>
      <c r="C4" s="20" t="s">
        <v>60</v>
      </c>
      <c r="D4" s="20" t="s">
        <v>61</v>
      </c>
      <c r="E4" s="20" t="s">
        <v>78</v>
      </c>
      <c r="F4" s="14" t="s">
        <v>103</v>
      </c>
      <c r="G4" s="5">
        <v>10</v>
      </c>
      <c r="H4" s="5">
        <v>16.7</v>
      </c>
      <c r="I4" s="5">
        <v>19</v>
      </c>
      <c r="J4" s="5">
        <v>7.7</v>
      </c>
      <c r="K4" s="5">
        <v>14.4</v>
      </c>
      <c r="L4" s="5">
        <v>15.4</v>
      </c>
      <c r="M4" s="5">
        <f t="shared" si="0"/>
        <v>83.200000000000017</v>
      </c>
      <c r="N4" s="5">
        <v>2</v>
      </c>
      <c r="O4" s="5"/>
    </row>
    <row r="5" spans="1:16" ht="57" x14ac:dyDescent="0.25">
      <c r="A5" s="5"/>
      <c r="B5" s="5"/>
      <c r="C5" s="32" t="s">
        <v>60</v>
      </c>
      <c r="D5" s="32" t="s">
        <v>61</v>
      </c>
      <c r="E5" s="32" t="s">
        <v>82</v>
      </c>
      <c r="F5" s="14" t="s">
        <v>159</v>
      </c>
      <c r="G5" s="5">
        <v>13.5</v>
      </c>
      <c r="H5" s="5">
        <v>19.399999999999999</v>
      </c>
      <c r="I5" s="5">
        <v>9.5</v>
      </c>
      <c r="J5" s="5">
        <v>9.9</v>
      </c>
      <c r="K5" s="5">
        <v>8.4</v>
      </c>
      <c r="L5" s="5">
        <v>9.8000000000000007</v>
      </c>
      <c r="M5" s="5">
        <f t="shared" si="0"/>
        <v>70.5</v>
      </c>
      <c r="N5" s="5">
        <v>3</v>
      </c>
      <c r="O5" s="5"/>
    </row>
    <row r="6" spans="1:16" ht="71.25" x14ac:dyDescent="0.25">
      <c r="A6" s="5"/>
      <c r="B6" s="5"/>
      <c r="C6" s="29" t="s">
        <v>112</v>
      </c>
      <c r="D6" s="29" t="s">
        <v>118</v>
      </c>
      <c r="E6" s="29" t="s">
        <v>117</v>
      </c>
      <c r="F6" s="14" t="s">
        <v>134</v>
      </c>
      <c r="G6" s="5">
        <v>5.2</v>
      </c>
      <c r="H6" s="5">
        <v>14.2</v>
      </c>
      <c r="I6" s="5">
        <v>9.8000000000000007</v>
      </c>
      <c r="J6" s="5">
        <v>14.3</v>
      </c>
      <c r="K6" s="5">
        <v>6.6</v>
      </c>
      <c r="L6" s="5">
        <v>15.6</v>
      </c>
      <c r="M6" s="5">
        <f t="shared" si="0"/>
        <v>65.7</v>
      </c>
      <c r="N6" s="5">
        <v>4</v>
      </c>
      <c r="O6" s="5"/>
    </row>
    <row r="7" spans="1:16" ht="57" x14ac:dyDescent="0.25">
      <c r="A7" s="5"/>
      <c r="B7" s="5"/>
      <c r="C7" s="20" t="s">
        <v>112</v>
      </c>
      <c r="D7" s="20" t="s">
        <v>113</v>
      </c>
      <c r="E7" s="20" t="s">
        <v>116</v>
      </c>
      <c r="F7" s="14" t="s">
        <v>132</v>
      </c>
      <c r="G7" s="5">
        <v>13.1</v>
      </c>
      <c r="H7" s="5">
        <v>11.2</v>
      </c>
      <c r="I7" s="5">
        <v>9.1</v>
      </c>
      <c r="J7" s="5">
        <v>13.2</v>
      </c>
      <c r="K7" s="5">
        <v>12</v>
      </c>
      <c r="L7" s="5">
        <v>6.5</v>
      </c>
      <c r="M7" s="5">
        <f t="shared" si="0"/>
        <v>65.099999999999994</v>
      </c>
      <c r="N7" s="5">
        <v>5</v>
      </c>
      <c r="O7" s="5"/>
    </row>
    <row r="8" spans="1:16" ht="42.75" x14ac:dyDescent="0.25">
      <c r="A8" s="5"/>
      <c r="B8" s="5"/>
      <c r="C8" s="20" t="s">
        <v>60</v>
      </c>
      <c r="D8" s="20" t="s">
        <v>61</v>
      </c>
      <c r="E8" s="20" t="s">
        <v>63</v>
      </c>
      <c r="F8" s="14" t="s">
        <v>102</v>
      </c>
      <c r="G8" s="5">
        <v>12.1</v>
      </c>
      <c r="H8" s="5">
        <v>13.1</v>
      </c>
      <c r="I8" s="5">
        <v>6</v>
      </c>
      <c r="J8" s="5">
        <v>13.9</v>
      </c>
      <c r="K8" s="5">
        <v>6.7</v>
      </c>
      <c r="L8" s="5">
        <v>12.2</v>
      </c>
      <c r="M8" s="5">
        <f t="shared" si="0"/>
        <v>64</v>
      </c>
      <c r="N8" s="5">
        <v>6</v>
      </c>
      <c r="O8" s="5"/>
    </row>
    <row r="9" spans="1:16" ht="57" x14ac:dyDescent="0.25">
      <c r="A9" s="5"/>
      <c r="B9" s="5"/>
      <c r="C9" s="20" t="s">
        <v>112</v>
      </c>
      <c r="D9" s="62" t="s">
        <v>113</v>
      </c>
      <c r="E9" s="62" t="s">
        <v>114</v>
      </c>
      <c r="F9" s="14" t="s">
        <v>127</v>
      </c>
      <c r="G9" s="5">
        <v>9.4</v>
      </c>
      <c r="H9" s="5">
        <v>6.2</v>
      </c>
      <c r="I9" s="5">
        <v>3.7</v>
      </c>
      <c r="J9" s="5">
        <v>17.2</v>
      </c>
      <c r="K9" s="5">
        <v>14.2</v>
      </c>
      <c r="L9" s="5">
        <v>11.6</v>
      </c>
      <c r="M9" s="5">
        <f t="shared" si="0"/>
        <v>62.300000000000004</v>
      </c>
      <c r="N9" s="5">
        <v>7</v>
      </c>
      <c r="O9" s="5"/>
    </row>
    <row r="10" spans="1:16" ht="42.75" x14ac:dyDescent="0.25">
      <c r="A10" s="5"/>
      <c r="B10" s="5"/>
      <c r="C10" s="20" t="s">
        <v>60</v>
      </c>
      <c r="D10" s="20" t="s">
        <v>61</v>
      </c>
      <c r="E10" s="20" t="s">
        <v>83</v>
      </c>
      <c r="F10" s="14" t="s">
        <v>107</v>
      </c>
      <c r="G10" s="5">
        <v>5.9</v>
      </c>
      <c r="H10" s="5">
        <v>10.1</v>
      </c>
      <c r="I10" s="5">
        <v>13.3</v>
      </c>
      <c r="J10" s="5">
        <v>9.5</v>
      </c>
      <c r="K10" s="5">
        <v>11.4</v>
      </c>
      <c r="L10" s="5">
        <v>10</v>
      </c>
      <c r="M10" s="5">
        <f t="shared" si="0"/>
        <v>60.199999999999996</v>
      </c>
      <c r="N10" s="5">
        <v>8</v>
      </c>
      <c r="O10" s="5"/>
    </row>
    <row r="11" spans="1:16" ht="57" x14ac:dyDescent="0.25">
      <c r="A11" s="5"/>
      <c r="B11" s="5"/>
      <c r="C11" s="20" t="s">
        <v>43</v>
      </c>
      <c r="D11" s="20" t="s">
        <v>44</v>
      </c>
      <c r="E11" s="20" t="s">
        <v>45</v>
      </c>
      <c r="F11" s="14" t="s">
        <v>52</v>
      </c>
      <c r="G11" s="5">
        <v>8.1</v>
      </c>
      <c r="H11" s="5">
        <v>7.1</v>
      </c>
      <c r="I11" s="5">
        <v>9.3000000000000007</v>
      </c>
      <c r="J11" s="5">
        <v>12.4</v>
      </c>
      <c r="K11" s="5">
        <v>9.9</v>
      </c>
      <c r="L11" s="5">
        <v>9.9</v>
      </c>
      <c r="M11" s="5">
        <f t="shared" si="0"/>
        <v>56.699999999999996</v>
      </c>
      <c r="N11" s="5">
        <v>9</v>
      </c>
      <c r="O11" s="5"/>
    </row>
    <row r="12" spans="1:16" ht="42.75" x14ac:dyDescent="0.25">
      <c r="A12" s="5"/>
      <c r="B12" s="5"/>
      <c r="C12" s="20" t="s">
        <v>60</v>
      </c>
      <c r="D12" s="20" t="s">
        <v>61</v>
      </c>
      <c r="E12" s="20" t="s">
        <v>83</v>
      </c>
      <c r="F12" s="14" t="s">
        <v>106</v>
      </c>
      <c r="G12" s="5">
        <v>7.9</v>
      </c>
      <c r="H12" s="5">
        <v>9.1</v>
      </c>
      <c r="I12" s="5">
        <v>9.6999999999999993</v>
      </c>
      <c r="J12" s="5">
        <v>6.8</v>
      </c>
      <c r="K12" s="5">
        <v>12.7</v>
      </c>
      <c r="L12" s="5">
        <v>9</v>
      </c>
      <c r="M12" s="5">
        <f t="shared" si="0"/>
        <v>55.2</v>
      </c>
      <c r="N12" s="5">
        <v>10</v>
      </c>
      <c r="O12" s="5"/>
    </row>
    <row r="13" spans="1:16" ht="42.75" x14ac:dyDescent="0.25">
      <c r="A13" s="5"/>
      <c r="B13" s="5"/>
      <c r="C13" s="20" t="s">
        <v>60</v>
      </c>
      <c r="D13" s="62" t="s">
        <v>61</v>
      </c>
      <c r="E13" s="62" t="s">
        <v>90</v>
      </c>
      <c r="F13" s="14" t="s">
        <v>104</v>
      </c>
      <c r="G13" s="5">
        <v>10.1</v>
      </c>
      <c r="H13" s="5">
        <v>8.3000000000000007</v>
      </c>
      <c r="I13" s="5">
        <v>9.6</v>
      </c>
      <c r="J13" s="5">
        <v>7.2</v>
      </c>
      <c r="K13" s="5">
        <v>8.6999999999999993</v>
      </c>
      <c r="L13" s="5">
        <v>9.6999999999999993</v>
      </c>
      <c r="M13" s="5">
        <f t="shared" si="0"/>
        <v>53.600000000000009</v>
      </c>
      <c r="N13" s="5">
        <v>11</v>
      </c>
      <c r="O13" s="5"/>
    </row>
    <row r="14" spans="1:16" ht="42.75" x14ac:dyDescent="0.25">
      <c r="A14" s="5"/>
      <c r="B14" s="5"/>
      <c r="C14" s="32" t="s">
        <v>60</v>
      </c>
      <c r="D14" s="32" t="s">
        <v>61</v>
      </c>
      <c r="E14" s="32" t="s">
        <v>90</v>
      </c>
      <c r="F14" s="14" t="s">
        <v>149</v>
      </c>
      <c r="G14" s="5">
        <v>13.4</v>
      </c>
      <c r="H14" s="5">
        <v>10.4</v>
      </c>
      <c r="I14" s="5">
        <v>11.9</v>
      </c>
      <c r="J14" s="5">
        <v>4</v>
      </c>
      <c r="K14" s="5">
        <v>7</v>
      </c>
      <c r="L14" s="5">
        <v>5</v>
      </c>
      <c r="M14" s="5">
        <f t="shared" si="0"/>
        <v>51.7</v>
      </c>
      <c r="N14" s="5">
        <v>12</v>
      </c>
      <c r="O14" s="5"/>
    </row>
    <row r="15" spans="1:16" ht="42.75" x14ac:dyDescent="0.25">
      <c r="A15" s="5"/>
      <c r="B15" s="5"/>
      <c r="C15" s="29" t="s">
        <v>60</v>
      </c>
      <c r="D15" s="29" t="s">
        <v>61</v>
      </c>
      <c r="E15" s="29" t="s">
        <v>82</v>
      </c>
      <c r="F15" s="14" t="s">
        <v>105</v>
      </c>
      <c r="G15" s="5">
        <v>5.2</v>
      </c>
      <c r="H15" s="5">
        <v>13.2</v>
      </c>
      <c r="I15" s="5">
        <v>4.4000000000000004</v>
      </c>
      <c r="J15" s="5">
        <v>10.199999999999999</v>
      </c>
      <c r="K15" s="5">
        <v>10.199999999999999</v>
      </c>
      <c r="L15" s="5">
        <v>8.3000000000000007</v>
      </c>
      <c r="M15" s="5">
        <f t="shared" si="0"/>
        <v>51.5</v>
      </c>
      <c r="N15" s="5">
        <v>13</v>
      </c>
      <c r="O15" s="5"/>
    </row>
    <row r="16" spans="1:16" ht="42.75" x14ac:dyDescent="0.25">
      <c r="A16" s="5"/>
      <c r="B16" s="5"/>
      <c r="C16" s="32" t="s">
        <v>112</v>
      </c>
      <c r="D16" s="32" t="s">
        <v>113</v>
      </c>
      <c r="E16" s="32" t="s">
        <v>116</v>
      </c>
      <c r="F16" s="14" t="s">
        <v>157</v>
      </c>
      <c r="G16" s="5">
        <v>9.8000000000000007</v>
      </c>
      <c r="H16" s="5">
        <v>12.3</v>
      </c>
      <c r="I16" s="5">
        <v>9.3000000000000007</v>
      </c>
      <c r="J16" s="5">
        <v>6.1</v>
      </c>
      <c r="K16" s="5">
        <v>8.1</v>
      </c>
      <c r="L16" s="5">
        <v>5.5</v>
      </c>
      <c r="M16" s="5">
        <f t="shared" si="0"/>
        <v>51.1</v>
      </c>
      <c r="N16" s="5">
        <v>14</v>
      </c>
      <c r="O16" s="5"/>
    </row>
    <row r="17" spans="1:15" ht="57" x14ac:dyDescent="0.25">
      <c r="A17" s="5"/>
      <c r="B17" s="5"/>
      <c r="C17" s="29" t="s">
        <v>60</v>
      </c>
      <c r="D17" s="29" t="s">
        <v>61</v>
      </c>
      <c r="E17" s="29" t="s">
        <v>82</v>
      </c>
      <c r="F17" s="14" t="s">
        <v>160</v>
      </c>
      <c r="G17" s="5">
        <v>9.1</v>
      </c>
      <c r="H17" s="5">
        <v>10.3</v>
      </c>
      <c r="I17" s="5">
        <v>5</v>
      </c>
      <c r="J17" s="5">
        <v>11.3</v>
      </c>
      <c r="K17" s="5">
        <v>4.5</v>
      </c>
      <c r="L17" s="5">
        <v>10</v>
      </c>
      <c r="M17" s="5">
        <f t="shared" si="0"/>
        <v>50.2</v>
      </c>
      <c r="N17" s="5">
        <v>15</v>
      </c>
      <c r="O17" s="5"/>
    </row>
    <row r="18" spans="1:15" ht="58.5" customHeight="1" x14ac:dyDescent="0.25">
      <c r="A18" s="5"/>
      <c r="B18" s="5"/>
      <c r="C18" s="20" t="s">
        <v>43</v>
      </c>
      <c r="D18" s="62" t="s">
        <v>44</v>
      </c>
      <c r="E18" s="62" t="s">
        <v>45</v>
      </c>
      <c r="F18" s="14" t="s">
        <v>53</v>
      </c>
      <c r="G18" s="5">
        <v>4.7</v>
      </c>
      <c r="H18" s="5">
        <v>5.6</v>
      </c>
      <c r="I18" s="5">
        <v>6.2</v>
      </c>
      <c r="J18" s="5">
        <v>6.3</v>
      </c>
      <c r="K18" s="5">
        <v>9.1999999999999993</v>
      </c>
      <c r="L18" s="5">
        <v>11.4</v>
      </c>
      <c r="M18" s="5">
        <f t="shared" si="0"/>
        <v>43.4</v>
      </c>
      <c r="N18" s="5">
        <v>16</v>
      </c>
      <c r="O18" s="5"/>
    </row>
    <row r="19" spans="1:15" ht="57" x14ac:dyDescent="0.25">
      <c r="A19" s="5"/>
      <c r="B19" s="5"/>
      <c r="C19" s="32" t="s">
        <v>112</v>
      </c>
      <c r="D19" s="32" t="s">
        <v>113</v>
      </c>
      <c r="E19" s="32" t="s">
        <v>116</v>
      </c>
      <c r="F19" s="14" t="s">
        <v>133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f t="shared" si="0"/>
        <v>0</v>
      </c>
      <c r="N19" s="5">
        <v>17</v>
      </c>
      <c r="O19" s="5"/>
    </row>
  </sheetData>
  <autoFilter ref="A2:O2">
    <sortState ref="A3:O19">
      <sortCondition descending="1" ref="M2"/>
    </sortState>
  </autoFilter>
  <sortState ref="A3:O9">
    <sortCondition descending="1" ref="M3:M9"/>
  </sortState>
  <mergeCells count="1">
    <mergeCell ref="A1:O1"/>
  </mergeCells>
  <pageMargins left="0.7" right="0.7" top="0.75" bottom="0.75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activeCell="E17" sqref="E17"/>
    </sheetView>
  </sheetViews>
  <sheetFormatPr defaultRowHeight="15" x14ac:dyDescent="0.25"/>
  <cols>
    <col min="1" max="1" width="2.5703125" customWidth="1"/>
    <col min="2" max="2" width="2.85546875" customWidth="1"/>
    <col min="3" max="3" width="12.28515625" customWidth="1"/>
    <col min="4" max="4" width="20.5703125" customWidth="1"/>
    <col min="5" max="5" width="21.28515625" customWidth="1"/>
    <col min="6" max="6" width="15.28515625" customWidth="1"/>
    <col min="12" max="12" width="2" customWidth="1"/>
  </cols>
  <sheetData>
    <row r="1" spans="1:13" ht="67.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>
        <v>1</v>
      </c>
    </row>
    <row r="2" spans="1:13" ht="25.5" x14ac:dyDescent="0.25">
      <c r="A2" s="11" t="s">
        <v>15</v>
      </c>
      <c r="B2" s="11" t="s">
        <v>16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18</v>
      </c>
      <c r="H2" s="11" t="s">
        <v>19</v>
      </c>
      <c r="I2" s="11" t="s">
        <v>20</v>
      </c>
      <c r="J2" s="11" t="s">
        <v>13</v>
      </c>
      <c r="K2" s="11" t="s">
        <v>14</v>
      </c>
      <c r="L2" s="11"/>
    </row>
    <row r="3" spans="1:13" ht="33" customHeight="1" x14ac:dyDescent="0.25">
      <c r="A3" s="18"/>
      <c r="B3" s="5"/>
      <c r="C3" s="54" t="s">
        <v>60</v>
      </c>
      <c r="D3" s="33" t="s">
        <v>61</v>
      </c>
      <c r="E3" s="33" t="s">
        <v>78</v>
      </c>
      <c r="F3" s="55" t="s">
        <v>97</v>
      </c>
      <c r="G3" s="5">
        <v>1.99</v>
      </c>
      <c r="H3" s="5">
        <v>1.62</v>
      </c>
      <c r="I3" s="5">
        <v>0</v>
      </c>
      <c r="J3" s="5">
        <f>SUM(G3:I3)</f>
        <v>3.6100000000000003</v>
      </c>
      <c r="K3" s="5">
        <v>1</v>
      </c>
      <c r="L3" s="5"/>
    </row>
  </sheetData>
  <mergeCells count="1">
    <mergeCell ref="A1:L1"/>
  </mergeCells>
  <pageMargins left="0.7" right="0.7" top="0.75" bottom="0.75" header="0.3" footer="0.3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workbookViewId="0">
      <selection sqref="A1:L4"/>
    </sheetView>
  </sheetViews>
  <sheetFormatPr defaultRowHeight="15" x14ac:dyDescent="0.25"/>
  <cols>
    <col min="1" max="1" width="2.5703125" customWidth="1"/>
    <col min="2" max="2" width="2.85546875" customWidth="1"/>
    <col min="3" max="3" width="12.28515625" customWidth="1"/>
    <col min="4" max="4" width="20.5703125" customWidth="1"/>
    <col min="5" max="5" width="21.28515625" customWidth="1"/>
    <col min="6" max="6" width="15.28515625" customWidth="1"/>
    <col min="11" max="11" width="9.85546875" customWidth="1"/>
    <col min="12" max="12" width="3" customWidth="1"/>
  </cols>
  <sheetData>
    <row r="1" spans="1:13" ht="67.5" customHeight="1" x14ac:dyDescent="0.2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>
        <v>2</v>
      </c>
    </row>
    <row r="2" spans="1:13" ht="25.5" x14ac:dyDescent="0.25">
      <c r="A2" s="11" t="s">
        <v>15</v>
      </c>
      <c r="B2" s="11" t="s">
        <v>16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18</v>
      </c>
      <c r="H2" s="11" t="s">
        <v>19</v>
      </c>
      <c r="I2" s="11" t="s">
        <v>20</v>
      </c>
      <c r="J2" s="11" t="s">
        <v>13</v>
      </c>
      <c r="K2" s="11" t="s">
        <v>14</v>
      </c>
      <c r="L2" s="11"/>
    </row>
    <row r="3" spans="1:13" ht="33.75" customHeight="1" x14ac:dyDescent="0.25">
      <c r="A3" s="18"/>
      <c r="B3" s="5"/>
      <c r="C3" s="29" t="s">
        <v>60</v>
      </c>
      <c r="D3" s="33" t="s">
        <v>61</v>
      </c>
      <c r="E3" s="33" t="s">
        <v>78</v>
      </c>
      <c r="F3" s="55" t="s">
        <v>100</v>
      </c>
      <c r="G3" s="5">
        <v>8.41</v>
      </c>
      <c r="H3" s="5">
        <v>2.42</v>
      </c>
      <c r="I3" s="5">
        <v>9.4</v>
      </c>
      <c r="J3" s="5">
        <f>SUM(G3:I3)</f>
        <v>20.23</v>
      </c>
      <c r="K3" s="5">
        <v>1</v>
      </c>
      <c r="L3" s="5"/>
    </row>
    <row r="4" spans="1:13" ht="36.75" customHeight="1" x14ac:dyDescent="0.25">
      <c r="A4" s="5"/>
      <c r="B4" s="5"/>
      <c r="C4" s="37" t="s">
        <v>60</v>
      </c>
      <c r="D4" s="38" t="s">
        <v>61</v>
      </c>
      <c r="E4" s="38" t="s">
        <v>83</v>
      </c>
      <c r="F4" s="56" t="s">
        <v>148</v>
      </c>
      <c r="G4" s="5">
        <v>2.79</v>
      </c>
      <c r="H4" s="5">
        <v>2.91</v>
      </c>
      <c r="I4" s="5">
        <v>0.52</v>
      </c>
      <c r="J4" s="5">
        <f t="shared" ref="J4" si="0">SUM(G4:I4)</f>
        <v>6.2200000000000006</v>
      </c>
      <c r="K4" s="5">
        <v>2</v>
      </c>
      <c r="L4" s="5"/>
    </row>
  </sheetData>
  <mergeCells count="1">
    <mergeCell ref="A1:L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2 возрастная группа (3)</vt:lpstr>
      <vt:lpstr>регистрация</vt:lpstr>
      <vt:lpstr>Командный протокол</vt:lpstr>
      <vt:lpstr>1 возрастная группа</vt:lpstr>
      <vt:lpstr>2 возрастная группа</vt:lpstr>
      <vt:lpstr>3 возрастная группа</vt:lpstr>
      <vt:lpstr>Семейные команды1</vt:lpstr>
      <vt:lpstr>Резиномоторная модель</vt:lpstr>
      <vt:lpstr>Планер</vt:lpstr>
      <vt:lpstr>'1 возрастная группа'!Область_печати</vt:lpstr>
      <vt:lpstr>'2 возрастная группа'!Область_печати</vt:lpstr>
      <vt:lpstr>'3 возрастная группа'!Область_печати</vt:lpstr>
      <vt:lpstr>'Командный протокол'!Область_печати</vt:lpstr>
      <vt:lpstr>Планер!Область_печати</vt:lpstr>
      <vt:lpstr>регистрация!Область_печати</vt:lpstr>
      <vt:lpstr>'Резиномоторная модель'!Область_печати</vt:lpstr>
      <vt:lpstr>'Семейные команды1'!Область_печати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</dc:creator>
  <cp:lastModifiedBy>Лиза</cp:lastModifiedBy>
  <cp:lastPrinted>2019-02-14T09:34:12Z</cp:lastPrinted>
  <dcterms:created xsi:type="dcterms:W3CDTF">2017-01-26T19:06:39Z</dcterms:created>
  <dcterms:modified xsi:type="dcterms:W3CDTF">2019-02-20T08:39:39Z</dcterms:modified>
</cp:coreProperties>
</file>